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I:\OddMTZ\Z Kopecká\57_SŽT_Rámcová smlouva na vybavení kanceláří AV technikou\02 ZD\01 Pracovní verze\10 příprava na oběh II\"/>
    </mc:Choice>
  </mc:AlternateContent>
  <xr:revisionPtr revIDLastSave="0" documentId="13_ncr:1_{0159C5C8-93FC-496C-9363-5BAA0298037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zor vyplnění nabídkových cen" sheetId="1" r:id="rId1"/>
  </sheets>
  <definedNames>
    <definedName name="_xlnm.Print_Area" localSheetId="0">'Vzor vyplnění nabídkových cen'!$A$1:$L$87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1" l="1"/>
  <c r="G63" i="1"/>
  <c r="G73" i="1"/>
  <c r="G71" i="1"/>
  <c r="G69" i="1"/>
  <c r="G68" i="1"/>
  <c r="E72" i="1"/>
  <c r="F72" i="1" s="1"/>
  <c r="E71" i="1"/>
  <c r="F71" i="1" s="1"/>
  <c r="E69" i="1"/>
  <c r="F69" i="1" s="1"/>
  <c r="E70" i="1"/>
  <c r="F70" i="1" s="1"/>
  <c r="E68" i="1"/>
  <c r="F68" i="1" s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G78" i="1"/>
  <c r="F84" i="1" s="1"/>
  <c r="F78" i="1"/>
  <c r="G3" i="1"/>
  <c r="K3" i="1"/>
  <c r="E73" i="1"/>
  <c r="F73" i="1" s="1"/>
  <c r="G72" i="1"/>
  <c r="G70" i="1"/>
  <c r="I3" i="1"/>
  <c r="J3" i="1" s="1"/>
  <c r="E3" i="1"/>
  <c r="F3" i="1" s="1"/>
  <c r="G74" i="1" l="1"/>
  <c r="F83" i="1" s="1"/>
  <c r="K64" i="1"/>
  <c r="F82" i="1" s="1"/>
  <c r="G64" i="1"/>
  <c r="F81" i="1" s="1"/>
  <c r="F85" i="1" l="1"/>
</calcChain>
</file>

<file path=xl/sharedStrings.xml><?xml version="1.0" encoding="utf-8"?>
<sst xmlns="http://schemas.openxmlformats.org/spreadsheetml/2006/main" count="203" uniqueCount="107">
  <si>
    <t>Název položky</t>
  </si>
  <si>
    <t>Předpokládaný objem HW</t>
  </si>
  <si>
    <t>Jednotka</t>
  </si>
  <si>
    <t xml:space="preserve">Cena za jednotku HW bez DPH </t>
  </si>
  <si>
    <t>Výše DPH</t>
  </si>
  <si>
    <t xml:space="preserve">Cena za jednotku HW s DPH </t>
  </si>
  <si>
    <t>Cena za předpokládaný objem jednotek HW bez DPH</t>
  </si>
  <si>
    <t>Cena za montáž jedné jednotky HW bez DPH</t>
  </si>
  <si>
    <t>Cena za montáž jedné jednotky HW s DPH</t>
  </si>
  <si>
    <t xml:space="preserve">Cena za montáž předpokládaného objemu jednotek HW bez DPH </t>
  </si>
  <si>
    <t xml:space="preserve">Region </t>
  </si>
  <si>
    <t>Předpokládaný počet výjezdů (cesta tam a zpět)</t>
  </si>
  <si>
    <t>Cena za předpokládaný počet výjezdů bez DPH</t>
  </si>
  <si>
    <t>TV 43"</t>
  </si>
  <si>
    <t>kus</t>
  </si>
  <si>
    <t>Praha</t>
  </si>
  <si>
    <t>výjezd</t>
  </si>
  <si>
    <t>TV 55"</t>
  </si>
  <si>
    <t>Plzeň</t>
  </si>
  <si>
    <t>TV 65"</t>
  </si>
  <si>
    <t>Ustí nad Labem</t>
  </si>
  <si>
    <t>TV anténa</t>
  </si>
  <si>
    <t>Hradec Králové</t>
  </si>
  <si>
    <t>Brno</t>
  </si>
  <si>
    <t>Ostrava</t>
  </si>
  <si>
    <t>Nabídková cena za předpokládaný počet výjezdů celkem bez DPH</t>
  </si>
  <si>
    <t>Celková nabídková cena pro účely hodnocení</t>
  </si>
  <si>
    <t>Nabídková cena za předpokládaný objem HW bez DPH</t>
  </si>
  <si>
    <t>Nabídková cena za předpokládaný počet výjezdů (cesta tam a zpět) celkem bez DPH</t>
  </si>
  <si>
    <t xml:space="preserve">Nabídková cena za montáž předpokládaného objemu jednotek HW bez DPH </t>
  </si>
  <si>
    <t>Bezdrátový adaptér pro sdílení</t>
  </si>
  <si>
    <t>USB rozbočovač</t>
  </si>
  <si>
    <t>USB-C dokovací stanice</t>
  </si>
  <si>
    <t>Zásuvková lišta modulární 1</t>
  </si>
  <si>
    <t>Zásuvková lišta modulární 2</t>
  </si>
  <si>
    <t>Zásuvková lišta modulární 3</t>
  </si>
  <si>
    <t>Držák pro 43" (sklopný)</t>
  </si>
  <si>
    <t>Držák pro 43" (kloubový)</t>
  </si>
  <si>
    <t>Držák pro 55" (sklopný)</t>
  </si>
  <si>
    <t>Držák pro 55" (kloubový)</t>
  </si>
  <si>
    <t>Držák pro 65" (sklopný)</t>
  </si>
  <si>
    <t>Držák pro 65" (kloubový)</t>
  </si>
  <si>
    <t>Motorizovaný stojan</t>
  </si>
  <si>
    <t>Pojízdný stojan 1</t>
  </si>
  <si>
    <t>Pojízdný stojan 2</t>
  </si>
  <si>
    <t>Kabel napájecí 230 V</t>
  </si>
  <si>
    <t>m</t>
  </si>
  <si>
    <t>nenaceňuje se - montáž z povahy věci nepodstatný parametr</t>
  </si>
  <si>
    <t xml:space="preserve">Kabel LAN CAT6 koncovky RJ-45 </t>
  </si>
  <si>
    <t>Kabel HDMI 2.0 metalický 1 m (propojovací)</t>
  </si>
  <si>
    <t>Kabel HDMI 2.0 metalický 2 m (propojovací)</t>
  </si>
  <si>
    <t>Kabel HDMI 2.0 metalický 5 m (propojovací)</t>
  </si>
  <si>
    <t>Kabel HDMI 2.0 metalický 7,5 m (propojovací)</t>
  </si>
  <si>
    <t>Kabel HDMI 2.0 metalický 10 m (propojovací)</t>
  </si>
  <si>
    <t>Kabel HDMI 2.0 optický 15 m (propojovací)</t>
  </si>
  <si>
    <t>Kabel HDMI 2.0 optický 20 m (propojovací)</t>
  </si>
  <si>
    <t>Kabel HDMI 2.0 optický 25 m (propojovací)</t>
  </si>
  <si>
    <t>Kabel HDMI 2.0 optický 30 m (propojovací)</t>
  </si>
  <si>
    <t>Kabel USB 3.0 USB-A 1 m (prodlužovací)</t>
  </si>
  <si>
    <t>Kabel USB 3.0 USB-A 2 m (prodlužovací)</t>
  </si>
  <si>
    <t>Kabel USB 3.0 USB-A 5 m (prodlužovací aktivní)</t>
  </si>
  <si>
    <t>Kabel USB 3.0 USB-A 10 m (prodlužovací aktivní)</t>
  </si>
  <si>
    <t>Kabel USB 3.0 USB-A 15 m (prodlužovací aktivní)</t>
  </si>
  <si>
    <t>Kabel USB 3.0 USB-A 20 m (prodlužovací aktivní)</t>
  </si>
  <si>
    <t>Kabel USB 3.0 USB-C 1 m (propojovací)</t>
  </si>
  <si>
    <t>Kabel USB 3.0 USB-C 2 m (propojovací)</t>
  </si>
  <si>
    <t>Kabel USB 3.0 USB-C 3 m (propojovací)</t>
  </si>
  <si>
    <t>Kabel prodlužovací k položce "Přídavný mikrofon 1" o délce min. 5 m</t>
  </si>
  <si>
    <t>Kabel prodlužovací k položce "Přídavný mikrofon 2" o délce min. 5 m</t>
  </si>
  <si>
    <t>Kabelová lišta PVC - zaoblená bílá (min. 40 x 10 mm)</t>
  </si>
  <si>
    <t>Kabelová lišta hliníková pochozí (min. 75 x 10 mm)</t>
  </si>
  <si>
    <t>nevyplňuje se</t>
  </si>
  <si>
    <t xml:space="preserve">Nabídková cena za předpokládaný objem HW  </t>
  </si>
  <si>
    <t>Nabídková cena za předpokládaný objem montáže</t>
  </si>
  <si>
    <t>Webkamera</t>
  </si>
  <si>
    <t>Hlasový komunikátor 1</t>
  </si>
  <si>
    <t>Hlasový komunikátor 2</t>
  </si>
  <si>
    <t>Hlasový komunikátor 3</t>
  </si>
  <si>
    <t>Videokonferenční zařízení 1</t>
  </si>
  <si>
    <t>Videokonferenční zařízení 2</t>
  </si>
  <si>
    <t>Přídavný mikrofon 1</t>
  </si>
  <si>
    <t>Videokonferenční zařízení 3</t>
  </si>
  <si>
    <t>Videokonferenční zařízení 4</t>
  </si>
  <si>
    <t>Videokonferenční zařízení 5</t>
  </si>
  <si>
    <t>Videokonferenční zařízení 6</t>
  </si>
  <si>
    <t>Ovládací tablet</t>
  </si>
  <si>
    <t>Přídavný mikrofon 2</t>
  </si>
  <si>
    <t>Rozšiřující stolní kamera s mikrofonem</t>
  </si>
  <si>
    <t>Příloha č. 4 Zadávací dokumentace</t>
  </si>
  <si>
    <t>Cena za 1 výjezd bez DPH</t>
  </si>
  <si>
    <t>Cena za 1 výjezd s DPH</t>
  </si>
  <si>
    <t>Cena za pořízení předem neurčitých komponent vč. montáže</t>
  </si>
  <si>
    <t>doručení</t>
  </si>
  <si>
    <t>Název služby</t>
  </si>
  <si>
    <t>Cena za 1 doručení bez DPH</t>
  </si>
  <si>
    <t>Cena za 1 doručení s DPH</t>
  </si>
  <si>
    <t>Cena za předpokládaný počet doručení bez DPH</t>
  </si>
  <si>
    <t>Předpokládaný počet doručení</t>
  </si>
  <si>
    <t>Nabídková cena za předpokládaný počet doručení celkem bez DPH</t>
  </si>
  <si>
    <t>Kabel prodlužovací 230 V, 1x zásuvka, 2m</t>
  </si>
  <si>
    <t>Kabel prodlužovací 230 V, 3x zásuvka, 3m</t>
  </si>
  <si>
    <t xml:space="preserve">nenaceňuje se - je zahrnuto v ceně </t>
  </si>
  <si>
    <t>procentuální sleva z průměrné ceny dle čl. 15.5. ZD</t>
  </si>
  <si>
    <t>Nacenění doručení do jednoho místa plnění na území ČR (v případech, kdy není požadována montáž)</t>
  </si>
  <si>
    <t>Doručení do jednoho místa plnění na území celé ČR, bez požadavku na montáž</t>
  </si>
  <si>
    <t>Nacenění dopravy dle oblasti OŘ, pod nějž místo plnění spadá (v případech, kdy je požadována montáž)</t>
  </si>
  <si>
    <t>Kabelové lišty PVC - standardní bílá (min. 20 x 15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</si>
</sst>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.000\ &quot;Kč&quot;"/>
  </numFmts>
  <fonts count="12" x14ac:knownFonts="1">
    <font>
      <sz val="10"/>
      <color theme="1"/>
      <name val="Verdana"/>
      <family val="2"/>
      <charset val="238"/>
    </font>
    <font>
      <u/>
      <sz val="10"/>
      <color theme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sz val="11"/>
      <color theme="1"/>
      <name val="Aptos Narrow"/>
      <family val="2"/>
      <charset val="238"/>
      <scheme val="minor"/>
    </font>
    <font>
      <b/>
      <sz val="9"/>
      <color rgb="FF00000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AFA8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AFA87"/>
        <bgColor rgb="FF000000"/>
      </patternFill>
    </fill>
    <fill>
      <patternFill patternType="solid">
        <fgColor rgb="FF66FF33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7C7AC"/>
        <bgColor rgb="FF000000"/>
      </patternFill>
    </fill>
    <fill>
      <patternFill patternType="solid">
        <fgColor theme="8" tint="0.79998168889431442"/>
        <bgColor rgb="FF000000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</cellStyleXfs>
  <cellXfs count="132">
    <xf numFmtId="0" fontId="0" fillId="0" borderId="0" xfId="0"/>
    <xf numFmtId="0" fontId="4" fillId="0" borderId="0" xfId="0" applyFont="1"/>
    <xf numFmtId="0" fontId="3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5" fillId="0" borderId="22" xfId="0" applyFont="1" applyBorder="1"/>
    <xf numFmtId="0" fontId="5" fillId="0" borderId="11" xfId="0" applyFont="1" applyBorder="1"/>
    <xf numFmtId="0" fontId="9" fillId="5" borderId="8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4" fillId="8" borderId="23" xfId="0" applyFont="1" applyFill="1" applyBorder="1" applyAlignment="1">
      <alignment horizontal="center"/>
    </xf>
    <xf numFmtId="0" fontId="4" fillId="8" borderId="2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5" fillId="0" borderId="16" xfId="0" applyFont="1" applyBorder="1"/>
    <xf numFmtId="0" fontId="5" fillId="0" borderId="2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3" xfId="1" quotePrefix="1" applyFont="1" applyBorder="1" applyAlignment="1">
      <alignment vertical="center" wrapText="1"/>
    </xf>
    <xf numFmtId="164" fontId="4" fillId="8" borderId="29" xfId="0" applyNumberFormat="1" applyFont="1" applyFill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4" fillId="0" borderId="0" xfId="0" applyNumberFormat="1" applyFont="1"/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26" xfId="0" applyNumberFormat="1" applyFont="1" applyBorder="1" applyAlignment="1">
      <alignment horizontal="center"/>
    </xf>
    <xf numFmtId="164" fontId="4" fillId="0" borderId="3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/>
    </xf>
    <xf numFmtId="164" fontId="3" fillId="3" borderId="5" xfId="0" applyNumberFormat="1" applyFont="1" applyFill="1" applyBorder="1" applyAlignment="1">
      <alignment horizontal="center" vertical="center"/>
    </xf>
    <xf numFmtId="8" fontId="4" fillId="0" borderId="2" xfId="0" applyNumberFormat="1" applyFont="1" applyBorder="1" applyAlignment="1">
      <alignment horizontal="center"/>
    </xf>
    <xf numFmtId="8" fontId="5" fillId="0" borderId="25" xfId="0" applyNumberFormat="1" applyFont="1" applyBorder="1" applyAlignment="1">
      <alignment horizontal="center"/>
    </xf>
    <xf numFmtId="8" fontId="5" fillId="6" borderId="22" xfId="0" applyNumberFormat="1" applyFont="1" applyFill="1" applyBorder="1" applyAlignment="1">
      <alignment horizontal="center"/>
    </xf>
    <xf numFmtId="8" fontId="5" fillId="6" borderId="11" xfId="0" applyNumberFormat="1" applyFont="1" applyFill="1" applyBorder="1" applyAlignment="1">
      <alignment horizontal="center"/>
    </xf>
    <xf numFmtId="8" fontId="5" fillId="6" borderId="24" xfId="0" applyNumberFormat="1" applyFont="1" applyFill="1" applyBorder="1" applyAlignment="1">
      <alignment horizontal="center"/>
    </xf>
    <xf numFmtId="164" fontId="4" fillId="4" borderId="22" xfId="0" applyNumberFormat="1" applyFont="1" applyFill="1" applyBorder="1" applyAlignment="1">
      <alignment horizontal="center"/>
    </xf>
    <xf numFmtId="164" fontId="4" fillId="4" borderId="11" xfId="0" applyNumberFormat="1" applyFont="1" applyFill="1" applyBorder="1" applyAlignment="1">
      <alignment horizontal="center"/>
    </xf>
    <xf numFmtId="164" fontId="4" fillId="4" borderId="23" xfId="0" applyNumberFormat="1" applyFont="1" applyFill="1" applyBorder="1" applyAlignment="1">
      <alignment horizontal="center"/>
    </xf>
    <xf numFmtId="164" fontId="4" fillId="4" borderId="28" xfId="0" applyNumberFormat="1" applyFont="1" applyFill="1" applyBorder="1" applyAlignment="1">
      <alignment horizontal="center"/>
    </xf>
    <xf numFmtId="164" fontId="4" fillId="4" borderId="30" xfId="0" applyNumberFormat="1" applyFont="1" applyFill="1" applyBorder="1" applyAlignment="1">
      <alignment horizontal="center"/>
    </xf>
    <xf numFmtId="9" fontId="4" fillId="4" borderId="16" xfId="2" applyFont="1" applyFill="1" applyBorder="1" applyAlignment="1">
      <alignment horizontal="center" vertical="center"/>
    </xf>
    <xf numFmtId="0" fontId="3" fillId="3" borderId="6" xfId="0" applyFont="1" applyFill="1" applyBorder="1"/>
    <xf numFmtId="164" fontId="5" fillId="0" borderId="23" xfId="0" applyNumberFormat="1" applyFont="1" applyBorder="1" applyAlignment="1">
      <alignment horizontal="center"/>
    </xf>
    <xf numFmtId="164" fontId="5" fillId="0" borderId="28" xfId="0" applyNumberFormat="1" applyFont="1" applyBorder="1" applyAlignment="1">
      <alignment horizontal="center"/>
    </xf>
    <xf numFmtId="164" fontId="5" fillId="0" borderId="30" xfId="0" applyNumberFormat="1" applyFont="1" applyBorder="1" applyAlignment="1">
      <alignment horizontal="center"/>
    </xf>
    <xf numFmtId="0" fontId="3" fillId="0" borderId="20" xfId="0" applyFont="1" applyBorder="1"/>
    <xf numFmtId="0" fontId="3" fillId="0" borderId="0" xfId="0" applyFont="1"/>
    <xf numFmtId="0" fontId="3" fillId="0" borderId="0" xfId="0" applyFont="1" applyAlignment="1">
      <alignment horizontal="left"/>
    </xf>
    <xf numFmtId="164" fontId="4" fillId="0" borderId="23" xfId="0" applyNumberFormat="1" applyFont="1" applyBorder="1" applyAlignment="1">
      <alignment horizontal="center"/>
    </xf>
    <xf numFmtId="164" fontId="4" fillId="0" borderId="45" xfId="0" applyNumberFormat="1" applyFont="1" applyBorder="1" applyAlignment="1">
      <alignment horizontal="center"/>
    </xf>
    <xf numFmtId="164" fontId="4" fillId="0" borderId="46" xfId="0" applyNumberFormat="1" applyFont="1" applyBorder="1" applyAlignment="1">
      <alignment horizontal="center"/>
    </xf>
    <xf numFmtId="164" fontId="4" fillId="0" borderId="47" xfId="0" applyNumberFormat="1" applyFont="1" applyBorder="1" applyAlignment="1">
      <alignment horizontal="center"/>
    </xf>
    <xf numFmtId="164" fontId="4" fillId="0" borderId="41" xfId="0" applyNumberFormat="1" applyFont="1" applyBorder="1" applyAlignment="1">
      <alignment horizontal="center"/>
    </xf>
    <xf numFmtId="164" fontId="4" fillId="0" borderId="42" xfId="0" applyNumberFormat="1" applyFont="1" applyBorder="1" applyAlignment="1">
      <alignment horizontal="center"/>
    </xf>
    <xf numFmtId="164" fontId="4" fillId="0" borderId="40" xfId="0" applyNumberFormat="1" applyFont="1" applyBorder="1" applyAlignment="1">
      <alignment horizontal="center"/>
    </xf>
    <xf numFmtId="0" fontId="3" fillId="3" borderId="8" xfId="0" applyFont="1" applyFill="1" applyBorder="1" applyAlignment="1">
      <alignment vertical="center"/>
    </xf>
    <xf numFmtId="0" fontId="5" fillId="0" borderId="40" xfId="0" applyFont="1" applyBorder="1" applyAlignment="1">
      <alignment horizontal="center" vertical="center"/>
    </xf>
    <xf numFmtId="8" fontId="5" fillId="6" borderId="19" xfId="0" applyNumberFormat="1" applyFont="1" applyFill="1" applyBorder="1" applyAlignment="1">
      <alignment horizontal="center" vertical="center"/>
    </xf>
    <xf numFmtId="8" fontId="4" fillId="0" borderId="41" xfId="0" applyNumberFormat="1" applyFont="1" applyBorder="1" applyAlignment="1">
      <alignment horizontal="center" vertical="center"/>
    </xf>
    <xf numFmtId="8" fontId="5" fillId="0" borderId="4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9" fillId="9" borderId="40" xfId="0" applyNumberFormat="1" applyFont="1" applyFill="1" applyBorder="1" applyAlignment="1">
      <alignment horizontal="center" vertical="center"/>
    </xf>
    <xf numFmtId="0" fontId="4" fillId="0" borderId="25" xfId="0" quotePrefix="1" applyFont="1" applyBorder="1"/>
    <xf numFmtId="0" fontId="4" fillId="0" borderId="27" xfId="0" applyFont="1" applyBorder="1" applyAlignment="1">
      <alignment horizontal="center"/>
    </xf>
    <xf numFmtId="0" fontId="4" fillId="0" borderId="9" xfId="0" quotePrefix="1" applyFont="1" applyBorder="1"/>
    <xf numFmtId="0" fontId="4" fillId="0" borderId="12" xfId="0" applyFont="1" applyBorder="1" applyAlignment="1">
      <alignment horizontal="center"/>
    </xf>
    <xf numFmtId="0" fontId="4" fillId="0" borderId="9" xfId="0" applyFont="1" applyBorder="1"/>
    <xf numFmtId="0" fontId="4" fillId="0" borderId="13" xfId="0" applyFont="1" applyBorder="1"/>
    <xf numFmtId="0" fontId="5" fillId="0" borderId="4" xfId="0" applyFont="1" applyBorder="1"/>
    <xf numFmtId="0" fontId="4" fillId="0" borderId="11" xfId="0" applyFont="1" applyBorder="1"/>
    <xf numFmtId="0" fontId="5" fillId="8" borderId="28" xfId="0" applyFont="1" applyFill="1" applyBorder="1" applyAlignment="1">
      <alignment horizontal="center"/>
    </xf>
    <xf numFmtId="0" fontId="4" fillId="0" borderId="16" xfId="0" applyFont="1" applyBorder="1"/>
    <xf numFmtId="0" fontId="5" fillId="8" borderId="29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8" fontId="5" fillId="0" borderId="40" xfId="0" applyNumberFormat="1" applyFont="1" applyBorder="1" applyAlignment="1">
      <alignment horizontal="center" vertical="center"/>
    </xf>
    <xf numFmtId="0" fontId="5" fillId="10" borderId="23" xfId="0" applyFont="1" applyFill="1" applyBorder="1" applyAlignment="1">
      <alignment horizontal="center"/>
    </xf>
    <xf numFmtId="0" fontId="5" fillId="10" borderId="28" xfId="0" applyFont="1" applyFill="1" applyBorder="1" applyAlignment="1">
      <alignment horizontal="center"/>
    </xf>
    <xf numFmtId="0" fontId="5" fillId="10" borderId="30" xfId="0" applyFont="1" applyFill="1" applyBorder="1" applyAlignment="1">
      <alignment horizontal="center"/>
    </xf>
    <xf numFmtId="0" fontId="5" fillId="10" borderId="4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8" borderId="28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4" fillId="4" borderId="11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vertical="center" wrapText="1"/>
    </xf>
    <xf numFmtId="164" fontId="11" fillId="0" borderId="17" xfId="0" applyNumberFormat="1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3" fillId="3" borderId="8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164" fontId="4" fillId="0" borderId="34" xfId="0" applyNumberFormat="1" applyFont="1" applyBorder="1" applyAlignment="1">
      <alignment horizontal="center"/>
    </xf>
    <xf numFmtId="164" fontId="4" fillId="0" borderId="35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164" fontId="4" fillId="0" borderId="36" xfId="0" applyNumberFormat="1" applyFont="1" applyBorder="1" applyAlignment="1">
      <alignment horizont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/>
    </xf>
    <xf numFmtId="0" fontId="5" fillId="7" borderId="13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4" fillId="0" borderId="37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0" fontId="4" fillId="0" borderId="39" xfId="0" applyFont="1" applyBorder="1" applyAlignment="1">
      <alignment horizontal="left"/>
    </xf>
    <xf numFmtId="0" fontId="10" fillId="0" borderId="20" xfId="0" applyFont="1" applyBorder="1" applyAlignment="1">
      <alignment horizontal="left" vertical="center"/>
    </xf>
    <xf numFmtId="0" fontId="9" fillId="9" borderId="8" xfId="0" applyFont="1" applyFill="1" applyBorder="1" applyAlignment="1">
      <alignment horizontal="left" vertical="center"/>
    </xf>
    <xf numFmtId="0" fontId="9" fillId="9" borderId="6" xfId="0" applyFont="1" applyFill="1" applyBorder="1" applyAlignment="1">
      <alignment horizontal="left" vertical="center"/>
    </xf>
    <xf numFmtId="0" fontId="9" fillId="9" borderId="14" xfId="0" applyFont="1" applyFill="1" applyBorder="1" applyAlignment="1">
      <alignment horizontal="left" vertical="center"/>
    </xf>
    <xf numFmtId="0" fontId="9" fillId="9" borderId="8" xfId="0" applyFont="1" applyFill="1" applyBorder="1" applyAlignment="1">
      <alignment horizontal="left" vertical="center" wrapText="1"/>
    </xf>
    <xf numFmtId="0" fontId="9" fillId="9" borderId="6" xfId="0" applyFont="1" applyFill="1" applyBorder="1" applyAlignment="1">
      <alignment horizontal="left" vertical="center" wrapText="1"/>
    </xf>
    <xf numFmtId="0" fontId="9" fillId="9" borderId="15" xfId="0" applyFont="1" applyFill="1" applyBorder="1" applyAlignment="1">
      <alignment horizontal="left" vertical="center" wrapText="1"/>
    </xf>
    <xf numFmtId="0" fontId="5" fillId="7" borderId="22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164" fontId="4" fillId="0" borderId="37" xfId="0" applyNumberFormat="1" applyFont="1" applyBorder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0" fontId="5" fillId="7" borderId="24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center" vertical="center" wrapText="1"/>
    </xf>
    <xf numFmtId="0" fontId="5" fillId="7" borderId="44" xfId="0" applyFont="1" applyFill="1" applyBorder="1" applyAlignment="1">
      <alignment horizontal="center" vertical="center" wrapText="1"/>
    </xf>
  </cellXfs>
  <cellStyles count="6">
    <cellStyle name="Hypertextový odkaz" xfId="1" builtinId="8"/>
    <cellStyle name="Normální" xfId="0" builtinId="0"/>
    <cellStyle name="Normální 2" xfId="4" xr:uid="{9B85E19C-7E2B-4D71-93E1-D1C9C5AABF30}"/>
    <cellStyle name="Normální 2 3" xfId="5" xr:uid="{E5B07531-3C36-4EB4-A742-C21DA0929E73}"/>
    <cellStyle name="Normální 4" xfId="3" xr:uid="{25D63D09-0AA1-4651-B6E2-2F0BA6F773DC}"/>
    <cellStyle name="Procenta" xfId="2" builtinId="5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1162050</xdr:colOff>
      <xdr:row>83</xdr:row>
      <xdr:rowOff>176212</xdr:rowOff>
    </xdr:from>
    <xdr:ext cx="65" cy="159852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5068550" y="3328987"/>
          <a:ext cx="65" cy="159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1162050</xdr:colOff>
      <xdr:row>78</xdr:row>
      <xdr:rowOff>176212</xdr:rowOff>
    </xdr:from>
    <xdr:ext cx="65" cy="159852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E85CE4B0-33BE-4A50-9C5E-624CD19E9442}"/>
            </a:ext>
          </a:extLst>
        </xdr:cNvPr>
        <xdr:cNvSpPr txBox="1"/>
      </xdr:nvSpPr>
      <xdr:spPr>
        <a:xfrm>
          <a:off x="28965525" y="4271962"/>
          <a:ext cx="65" cy="159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1162050</xdr:colOff>
      <xdr:row>83</xdr:row>
      <xdr:rowOff>0</xdr:rowOff>
    </xdr:from>
    <xdr:ext cx="65" cy="159852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D2C94994-C6E8-4348-87C4-4D86B8E311E6}"/>
            </a:ext>
          </a:extLst>
        </xdr:cNvPr>
        <xdr:cNvSpPr txBox="1"/>
      </xdr:nvSpPr>
      <xdr:spPr>
        <a:xfrm>
          <a:off x="28470225" y="4024312"/>
          <a:ext cx="65" cy="159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1162050</xdr:colOff>
      <xdr:row>81</xdr:row>
      <xdr:rowOff>176212</xdr:rowOff>
    </xdr:from>
    <xdr:ext cx="65" cy="159852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132F1E74-FE72-42F6-9588-376F66FB6A32}"/>
            </a:ext>
          </a:extLst>
        </xdr:cNvPr>
        <xdr:cNvSpPr txBox="1"/>
      </xdr:nvSpPr>
      <xdr:spPr>
        <a:xfrm>
          <a:off x="6159954" y="15986351"/>
          <a:ext cx="65" cy="159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Y85"/>
  <sheetViews>
    <sheetView tabSelected="1" zoomScale="90" zoomScaleNormal="90" workbookViewId="0">
      <selection activeCell="L6" sqref="L6"/>
    </sheetView>
  </sheetViews>
  <sheetFormatPr defaultColWidth="9" defaultRowHeight="11.25" x14ac:dyDescent="0.15"/>
  <cols>
    <col min="1" max="1" width="56.375" style="1" customWidth="1"/>
    <col min="2" max="2" width="16.125" style="1" customWidth="1"/>
    <col min="3" max="3" width="12.625" style="1" bestFit="1" customWidth="1"/>
    <col min="4" max="4" width="17.75" style="1" customWidth="1"/>
    <col min="5" max="5" width="11.875" style="1" bestFit="1" customWidth="1"/>
    <col min="6" max="6" width="16.625" style="1" customWidth="1"/>
    <col min="7" max="7" width="23.5" style="1" customWidth="1"/>
    <col min="8" max="8" width="20" style="1" customWidth="1"/>
    <col min="9" max="9" width="18" style="1" customWidth="1"/>
    <col min="10" max="10" width="19.5" style="1" bestFit="1" customWidth="1"/>
    <col min="11" max="11" width="22.875" style="1" customWidth="1"/>
    <col min="12" max="12" width="5.375" style="1" customWidth="1"/>
    <col min="13" max="13" width="29.375" style="1" bestFit="1" customWidth="1"/>
    <col min="14" max="14" width="12.5" style="1" bestFit="1" customWidth="1"/>
    <col min="15" max="15" width="29.375" style="1" bestFit="1" customWidth="1"/>
    <col min="16" max="16" width="14.625" style="1" customWidth="1"/>
    <col min="17" max="17" width="21.375" style="1" bestFit="1" customWidth="1"/>
    <col min="18" max="18" width="31.875" style="1" bestFit="1" customWidth="1"/>
    <col min="19" max="19" width="12.75" style="1" customWidth="1"/>
    <col min="20" max="20" width="24.75" style="1" bestFit="1" customWidth="1"/>
    <col min="21" max="21" width="17.5" style="1" customWidth="1"/>
    <col min="22" max="22" width="22.75" style="1" bestFit="1" customWidth="1"/>
    <col min="23" max="23" width="41.375" style="1" bestFit="1" customWidth="1"/>
    <col min="24" max="24" width="11.125" style="1" bestFit="1" customWidth="1"/>
    <col min="25" max="25" width="39.375" style="1" bestFit="1" customWidth="1"/>
    <col min="26" max="16384" width="9" style="1"/>
  </cols>
  <sheetData>
    <row r="1" spans="1:25" ht="37.5" customHeight="1" thickBot="1" x14ac:dyDescent="0.2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U1" s="49"/>
      <c r="V1" s="50"/>
      <c r="W1" s="24"/>
      <c r="X1" s="24"/>
      <c r="Y1" s="24"/>
    </row>
    <row r="2" spans="1:25" ht="56.25" customHeight="1" thickBot="1" x14ac:dyDescent="0.2">
      <c r="A2" s="11" t="s">
        <v>0</v>
      </c>
      <c r="B2" s="4" t="s">
        <v>1</v>
      </c>
      <c r="C2" s="12" t="s">
        <v>2</v>
      </c>
      <c r="D2" s="11" t="s">
        <v>3</v>
      </c>
      <c r="E2" s="3" t="s">
        <v>4</v>
      </c>
      <c r="F2" s="13" t="s">
        <v>5</v>
      </c>
      <c r="G2" s="15" t="s">
        <v>6</v>
      </c>
      <c r="H2" s="8" t="s">
        <v>7</v>
      </c>
      <c r="I2" s="2" t="s">
        <v>4</v>
      </c>
      <c r="J2" s="14" t="s">
        <v>8</v>
      </c>
      <c r="K2" s="8" t="s">
        <v>9</v>
      </c>
    </row>
    <row r="3" spans="1:25" x14ac:dyDescent="0.15">
      <c r="A3" s="66" t="s">
        <v>13</v>
      </c>
      <c r="B3" s="9">
        <v>5</v>
      </c>
      <c r="C3" s="67" t="s">
        <v>14</v>
      </c>
      <c r="D3" s="39">
        <v>0</v>
      </c>
      <c r="E3" s="26">
        <f>D3*0.21</f>
        <v>0</v>
      </c>
      <c r="F3" s="27">
        <f>D3+E3</f>
        <v>0</v>
      </c>
      <c r="G3" s="28">
        <f>B3*D3</f>
        <v>0</v>
      </c>
      <c r="H3" s="41">
        <v>0</v>
      </c>
      <c r="I3" s="53">
        <f>H3*0.21</f>
        <v>0</v>
      </c>
      <c r="J3" s="54">
        <f>H3+I3</f>
        <v>0</v>
      </c>
      <c r="K3" s="55">
        <f t="shared" ref="K3:K35" si="0">B3*H3</f>
        <v>0</v>
      </c>
    </row>
    <row r="4" spans="1:25" x14ac:dyDescent="0.15">
      <c r="A4" s="68" t="s">
        <v>17</v>
      </c>
      <c r="B4" s="10">
        <v>30</v>
      </c>
      <c r="C4" s="69" t="s">
        <v>14</v>
      </c>
      <c r="D4" s="40">
        <v>0</v>
      </c>
      <c r="E4" s="26">
        <f t="shared" ref="E4:E62" si="1">D4*0.21</f>
        <v>0</v>
      </c>
      <c r="F4" s="27">
        <f t="shared" ref="F4:F62" si="2">D4+E4</f>
        <v>0</v>
      </c>
      <c r="G4" s="28">
        <f t="shared" ref="G4:G62" si="3">B4*D4</f>
        <v>0</v>
      </c>
      <c r="H4" s="42">
        <v>0</v>
      </c>
      <c r="I4" s="26">
        <f t="shared" ref="I4:I35" si="4">H4*0.21</f>
        <v>0</v>
      </c>
      <c r="J4" s="32">
        <f t="shared" ref="J4:J35" si="5">H4+I4</f>
        <v>0</v>
      </c>
      <c r="K4" s="52">
        <f t="shared" si="0"/>
        <v>0</v>
      </c>
    </row>
    <row r="5" spans="1:25" x14ac:dyDescent="0.15">
      <c r="A5" s="70" t="s">
        <v>19</v>
      </c>
      <c r="B5" s="10">
        <v>35</v>
      </c>
      <c r="C5" s="69" t="s">
        <v>14</v>
      </c>
      <c r="D5" s="40">
        <v>0</v>
      </c>
      <c r="E5" s="26">
        <f t="shared" si="1"/>
        <v>0</v>
      </c>
      <c r="F5" s="27">
        <f t="shared" si="2"/>
        <v>0</v>
      </c>
      <c r="G5" s="28">
        <f t="shared" si="3"/>
        <v>0</v>
      </c>
      <c r="H5" s="42">
        <v>0</v>
      </c>
      <c r="I5" s="26">
        <f t="shared" si="4"/>
        <v>0</v>
      </c>
      <c r="J5" s="32">
        <f t="shared" si="5"/>
        <v>0</v>
      </c>
      <c r="K5" s="52">
        <f t="shared" si="0"/>
        <v>0</v>
      </c>
    </row>
    <row r="6" spans="1:25" x14ac:dyDescent="0.15">
      <c r="A6" s="70" t="s">
        <v>21</v>
      </c>
      <c r="B6" s="10">
        <v>10</v>
      </c>
      <c r="C6" s="69" t="s">
        <v>14</v>
      </c>
      <c r="D6" s="40">
        <v>0</v>
      </c>
      <c r="E6" s="26">
        <f t="shared" si="1"/>
        <v>0</v>
      </c>
      <c r="F6" s="27">
        <f t="shared" si="2"/>
        <v>0</v>
      </c>
      <c r="G6" s="28">
        <f t="shared" si="3"/>
        <v>0</v>
      </c>
      <c r="H6" s="42">
        <v>0</v>
      </c>
      <c r="I6" s="26">
        <f t="shared" si="4"/>
        <v>0</v>
      </c>
      <c r="J6" s="32">
        <f t="shared" si="5"/>
        <v>0</v>
      </c>
      <c r="K6" s="52">
        <f t="shared" si="0"/>
        <v>0</v>
      </c>
    </row>
    <row r="7" spans="1:25" x14ac:dyDescent="0.15">
      <c r="A7" s="70" t="s">
        <v>74</v>
      </c>
      <c r="B7" s="10">
        <v>10</v>
      </c>
      <c r="C7" s="69" t="s">
        <v>14</v>
      </c>
      <c r="D7" s="40">
        <v>0</v>
      </c>
      <c r="E7" s="26">
        <f t="shared" si="1"/>
        <v>0</v>
      </c>
      <c r="F7" s="27">
        <f t="shared" si="2"/>
        <v>0</v>
      </c>
      <c r="G7" s="28">
        <f t="shared" si="3"/>
        <v>0</v>
      </c>
      <c r="H7" s="42">
        <v>0</v>
      </c>
      <c r="I7" s="26">
        <f t="shared" si="4"/>
        <v>0</v>
      </c>
      <c r="J7" s="32">
        <f t="shared" si="5"/>
        <v>0</v>
      </c>
      <c r="K7" s="52">
        <f t="shared" si="0"/>
        <v>0</v>
      </c>
    </row>
    <row r="8" spans="1:25" x14ac:dyDescent="0.15">
      <c r="A8" s="70" t="s">
        <v>75</v>
      </c>
      <c r="B8" s="10">
        <v>25</v>
      </c>
      <c r="C8" s="69" t="s">
        <v>14</v>
      </c>
      <c r="D8" s="40">
        <v>0</v>
      </c>
      <c r="E8" s="26">
        <f t="shared" si="1"/>
        <v>0</v>
      </c>
      <c r="F8" s="27">
        <f t="shared" si="2"/>
        <v>0</v>
      </c>
      <c r="G8" s="28">
        <f t="shared" si="3"/>
        <v>0</v>
      </c>
      <c r="H8" s="42">
        <v>0</v>
      </c>
      <c r="I8" s="26">
        <f t="shared" si="4"/>
        <v>0</v>
      </c>
      <c r="J8" s="32">
        <f t="shared" si="5"/>
        <v>0</v>
      </c>
      <c r="K8" s="52">
        <f t="shared" si="0"/>
        <v>0</v>
      </c>
    </row>
    <row r="9" spans="1:25" x14ac:dyDescent="0.15">
      <c r="A9" s="70" t="s">
        <v>76</v>
      </c>
      <c r="B9" s="10">
        <v>15</v>
      </c>
      <c r="C9" s="69" t="s">
        <v>14</v>
      </c>
      <c r="D9" s="40">
        <v>0</v>
      </c>
      <c r="E9" s="26">
        <f t="shared" si="1"/>
        <v>0</v>
      </c>
      <c r="F9" s="27">
        <f t="shared" si="2"/>
        <v>0</v>
      </c>
      <c r="G9" s="28">
        <f t="shared" si="3"/>
        <v>0</v>
      </c>
      <c r="H9" s="42">
        <v>0</v>
      </c>
      <c r="I9" s="26">
        <f t="shared" si="4"/>
        <v>0</v>
      </c>
      <c r="J9" s="32">
        <f t="shared" si="5"/>
        <v>0</v>
      </c>
      <c r="K9" s="52">
        <f t="shared" si="0"/>
        <v>0</v>
      </c>
    </row>
    <row r="10" spans="1:25" x14ac:dyDescent="0.15">
      <c r="A10" s="70" t="s">
        <v>77</v>
      </c>
      <c r="B10" s="10">
        <v>7</v>
      </c>
      <c r="C10" s="69" t="s">
        <v>14</v>
      </c>
      <c r="D10" s="40">
        <v>0</v>
      </c>
      <c r="E10" s="26">
        <f t="shared" si="1"/>
        <v>0</v>
      </c>
      <c r="F10" s="27">
        <f t="shared" si="2"/>
        <v>0</v>
      </c>
      <c r="G10" s="28">
        <f t="shared" si="3"/>
        <v>0</v>
      </c>
      <c r="H10" s="42">
        <v>0</v>
      </c>
      <c r="I10" s="26">
        <f t="shared" si="4"/>
        <v>0</v>
      </c>
      <c r="J10" s="32">
        <f t="shared" si="5"/>
        <v>0</v>
      </c>
      <c r="K10" s="52">
        <f t="shared" si="0"/>
        <v>0</v>
      </c>
    </row>
    <row r="11" spans="1:25" x14ac:dyDescent="0.15">
      <c r="A11" s="70" t="s">
        <v>78</v>
      </c>
      <c r="B11" s="10">
        <v>15</v>
      </c>
      <c r="C11" s="69" t="s">
        <v>14</v>
      </c>
      <c r="D11" s="40">
        <v>0</v>
      </c>
      <c r="E11" s="26">
        <f t="shared" si="1"/>
        <v>0</v>
      </c>
      <c r="F11" s="27">
        <f t="shared" si="2"/>
        <v>0</v>
      </c>
      <c r="G11" s="28">
        <f t="shared" si="3"/>
        <v>0</v>
      </c>
      <c r="H11" s="42">
        <v>0</v>
      </c>
      <c r="I11" s="26">
        <f t="shared" si="4"/>
        <v>0</v>
      </c>
      <c r="J11" s="32">
        <f t="shared" si="5"/>
        <v>0</v>
      </c>
      <c r="K11" s="52">
        <f t="shared" si="0"/>
        <v>0</v>
      </c>
    </row>
    <row r="12" spans="1:25" s="64" customFormat="1" ht="11.25" customHeight="1" x14ac:dyDescent="0.2">
      <c r="A12" s="83" t="s">
        <v>79</v>
      </c>
      <c r="B12" s="84">
        <v>15</v>
      </c>
      <c r="C12" s="85" t="s">
        <v>14</v>
      </c>
      <c r="D12" s="86">
        <v>0</v>
      </c>
      <c r="E12" s="87">
        <f t="shared" si="1"/>
        <v>0</v>
      </c>
      <c r="F12" s="30">
        <f t="shared" si="2"/>
        <v>0</v>
      </c>
      <c r="G12" s="88">
        <f t="shared" si="3"/>
        <v>0</v>
      </c>
      <c r="H12" s="89">
        <v>0</v>
      </c>
      <c r="I12" s="87">
        <f t="shared" si="4"/>
        <v>0</v>
      </c>
      <c r="J12" s="90">
        <f t="shared" si="5"/>
        <v>0</v>
      </c>
      <c r="K12" s="91">
        <f t="shared" si="0"/>
        <v>0</v>
      </c>
    </row>
    <row r="13" spans="1:25" x14ac:dyDescent="0.15">
      <c r="A13" s="68" t="s">
        <v>80</v>
      </c>
      <c r="B13" s="10">
        <v>15</v>
      </c>
      <c r="C13" s="69" t="s">
        <v>14</v>
      </c>
      <c r="D13" s="40">
        <v>0</v>
      </c>
      <c r="E13" s="26">
        <f t="shared" si="1"/>
        <v>0</v>
      </c>
      <c r="F13" s="27">
        <f t="shared" si="2"/>
        <v>0</v>
      </c>
      <c r="G13" s="28">
        <f t="shared" si="3"/>
        <v>0</v>
      </c>
      <c r="H13" s="42">
        <v>0</v>
      </c>
      <c r="I13" s="26">
        <f t="shared" si="4"/>
        <v>0</v>
      </c>
      <c r="J13" s="32">
        <f t="shared" si="5"/>
        <v>0</v>
      </c>
      <c r="K13" s="52">
        <f t="shared" si="0"/>
        <v>0</v>
      </c>
    </row>
    <row r="14" spans="1:25" x14ac:dyDescent="0.15">
      <c r="A14" s="70" t="s">
        <v>81</v>
      </c>
      <c r="B14" s="10">
        <v>35</v>
      </c>
      <c r="C14" s="69" t="s">
        <v>14</v>
      </c>
      <c r="D14" s="40">
        <v>0</v>
      </c>
      <c r="E14" s="26">
        <f t="shared" si="1"/>
        <v>0</v>
      </c>
      <c r="F14" s="27">
        <f t="shared" si="2"/>
        <v>0</v>
      </c>
      <c r="G14" s="28">
        <f t="shared" si="3"/>
        <v>0</v>
      </c>
      <c r="H14" s="42">
        <v>0</v>
      </c>
      <c r="I14" s="26">
        <f t="shared" si="4"/>
        <v>0</v>
      </c>
      <c r="J14" s="32">
        <f t="shared" si="5"/>
        <v>0</v>
      </c>
      <c r="K14" s="52">
        <f t="shared" si="0"/>
        <v>0</v>
      </c>
    </row>
    <row r="15" spans="1:25" x14ac:dyDescent="0.15">
      <c r="A15" s="68" t="s">
        <v>82</v>
      </c>
      <c r="B15" s="10">
        <v>10</v>
      </c>
      <c r="C15" s="69" t="s">
        <v>14</v>
      </c>
      <c r="D15" s="40">
        <v>0</v>
      </c>
      <c r="E15" s="26">
        <f t="shared" si="1"/>
        <v>0</v>
      </c>
      <c r="F15" s="27">
        <f t="shared" si="2"/>
        <v>0</v>
      </c>
      <c r="G15" s="28">
        <f t="shared" si="3"/>
        <v>0</v>
      </c>
      <c r="H15" s="42">
        <v>0</v>
      </c>
      <c r="I15" s="26">
        <f t="shared" si="4"/>
        <v>0</v>
      </c>
      <c r="J15" s="32">
        <f t="shared" si="5"/>
        <v>0</v>
      </c>
      <c r="K15" s="52">
        <f t="shared" si="0"/>
        <v>0</v>
      </c>
    </row>
    <row r="16" spans="1:25" x14ac:dyDescent="0.15">
      <c r="A16" s="68" t="s">
        <v>83</v>
      </c>
      <c r="B16" s="10">
        <v>7</v>
      </c>
      <c r="C16" s="69" t="s">
        <v>14</v>
      </c>
      <c r="D16" s="40">
        <v>0</v>
      </c>
      <c r="E16" s="26">
        <f t="shared" si="1"/>
        <v>0</v>
      </c>
      <c r="F16" s="27">
        <f t="shared" si="2"/>
        <v>0</v>
      </c>
      <c r="G16" s="28">
        <f t="shared" si="3"/>
        <v>0</v>
      </c>
      <c r="H16" s="42">
        <v>0</v>
      </c>
      <c r="I16" s="26">
        <f t="shared" si="4"/>
        <v>0</v>
      </c>
      <c r="J16" s="32">
        <f t="shared" si="5"/>
        <v>0</v>
      </c>
      <c r="K16" s="52">
        <f t="shared" si="0"/>
        <v>0</v>
      </c>
    </row>
    <row r="17" spans="1:20" x14ac:dyDescent="0.15">
      <c r="A17" s="68" t="s">
        <v>84</v>
      </c>
      <c r="B17" s="10">
        <v>5</v>
      </c>
      <c r="C17" s="69" t="s">
        <v>14</v>
      </c>
      <c r="D17" s="40">
        <v>0</v>
      </c>
      <c r="E17" s="26">
        <f t="shared" si="1"/>
        <v>0</v>
      </c>
      <c r="F17" s="27">
        <f t="shared" si="2"/>
        <v>0</v>
      </c>
      <c r="G17" s="28">
        <f t="shared" si="3"/>
        <v>0</v>
      </c>
      <c r="H17" s="42">
        <v>0</v>
      </c>
      <c r="I17" s="26">
        <f t="shared" si="4"/>
        <v>0</v>
      </c>
      <c r="J17" s="32">
        <f t="shared" si="5"/>
        <v>0</v>
      </c>
      <c r="K17" s="52">
        <f t="shared" si="0"/>
        <v>0</v>
      </c>
    </row>
    <row r="18" spans="1:20" x14ac:dyDescent="0.15">
      <c r="A18" s="68" t="s">
        <v>85</v>
      </c>
      <c r="B18" s="10">
        <v>10</v>
      </c>
      <c r="C18" s="69" t="s">
        <v>14</v>
      </c>
      <c r="D18" s="40">
        <v>0</v>
      </c>
      <c r="E18" s="26">
        <f t="shared" si="1"/>
        <v>0</v>
      </c>
      <c r="F18" s="27">
        <f t="shared" si="2"/>
        <v>0</v>
      </c>
      <c r="G18" s="28">
        <f t="shared" si="3"/>
        <v>0</v>
      </c>
      <c r="H18" s="42">
        <v>0</v>
      </c>
      <c r="I18" s="26">
        <f t="shared" si="4"/>
        <v>0</v>
      </c>
      <c r="J18" s="32">
        <f t="shared" si="5"/>
        <v>0</v>
      </c>
      <c r="K18" s="52">
        <f t="shared" si="0"/>
        <v>0</v>
      </c>
    </row>
    <row r="19" spans="1:20" x14ac:dyDescent="0.15">
      <c r="A19" s="68" t="s">
        <v>86</v>
      </c>
      <c r="B19" s="10">
        <v>5</v>
      </c>
      <c r="C19" s="69" t="s">
        <v>14</v>
      </c>
      <c r="D19" s="40">
        <v>0</v>
      </c>
      <c r="E19" s="26">
        <f t="shared" si="1"/>
        <v>0</v>
      </c>
      <c r="F19" s="27">
        <f t="shared" si="2"/>
        <v>0</v>
      </c>
      <c r="G19" s="28">
        <f t="shared" si="3"/>
        <v>0</v>
      </c>
      <c r="H19" s="42">
        <v>0</v>
      </c>
      <c r="I19" s="26">
        <f t="shared" si="4"/>
        <v>0</v>
      </c>
      <c r="J19" s="32">
        <f t="shared" si="5"/>
        <v>0</v>
      </c>
      <c r="K19" s="52">
        <f t="shared" si="0"/>
        <v>0</v>
      </c>
    </row>
    <row r="20" spans="1:20" x14ac:dyDescent="0.15">
      <c r="A20" s="68" t="s">
        <v>87</v>
      </c>
      <c r="B20" s="10">
        <v>1</v>
      </c>
      <c r="C20" s="69" t="s">
        <v>14</v>
      </c>
      <c r="D20" s="40">
        <v>0</v>
      </c>
      <c r="E20" s="26">
        <f t="shared" si="1"/>
        <v>0</v>
      </c>
      <c r="F20" s="27">
        <f t="shared" si="2"/>
        <v>0</v>
      </c>
      <c r="G20" s="28">
        <f t="shared" si="3"/>
        <v>0</v>
      </c>
      <c r="H20" s="42">
        <v>0</v>
      </c>
      <c r="I20" s="26">
        <f t="shared" si="4"/>
        <v>0</v>
      </c>
      <c r="J20" s="32">
        <f t="shared" si="5"/>
        <v>0</v>
      </c>
      <c r="K20" s="52">
        <f t="shared" si="0"/>
        <v>0</v>
      </c>
    </row>
    <row r="21" spans="1:20" x14ac:dyDescent="0.15">
      <c r="A21" s="68" t="s">
        <v>30</v>
      </c>
      <c r="B21" s="10">
        <v>15</v>
      </c>
      <c r="C21" s="69" t="s">
        <v>14</v>
      </c>
      <c r="D21" s="40">
        <v>0</v>
      </c>
      <c r="E21" s="26">
        <f t="shared" si="1"/>
        <v>0</v>
      </c>
      <c r="F21" s="27">
        <f t="shared" si="2"/>
        <v>0</v>
      </c>
      <c r="G21" s="28">
        <f t="shared" si="3"/>
        <v>0</v>
      </c>
      <c r="H21" s="42">
        <v>0</v>
      </c>
      <c r="I21" s="26">
        <f t="shared" si="4"/>
        <v>0</v>
      </c>
      <c r="J21" s="32">
        <f t="shared" si="5"/>
        <v>0</v>
      </c>
      <c r="K21" s="52">
        <f t="shared" si="0"/>
        <v>0</v>
      </c>
    </row>
    <row r="22" spans="1:20" x14ac:dyDescent="0.15">
      <c r="A22" s="68" t="s">
        <v>31</v>
      </c>
      <c r="B22" s="10">
        <v>30</v>
      </c>
      <c r="C22" s="69" t="s">
        <v>14</v>
      </c>
      <c r="D22" s="40">
        <v>0</v>
      </c>
      <c r="E22" s="26">
        <f t="shared" si="1"/>
        <v>0</v>
      </c>
      <c r="F22" s="27">
        <f t="shared" si="2"/>
        <v>0</v>
      </c>
      <c r="G22" s="28">
        <f t="shared" si="3"/>
        <v>0</v>
      </c>
      <c r="H22" s="42">
        <v>0</v>
      </c>
      <c r="I22" s="26">
        <f t="shared" si="4"/>
        <v>0</v>
      </c>
      <c r="J22" s="32">
        <f t="shared" si="5"/>
        <v>0</v>
      </c>
      <c r="K22" s="52">
        <f t="shared" si="0"/>
        <v>0</v>
      </c>
    </row>
    <row r="23" spans="1:20" x14ac:dyDescent="0.15">
      <c r="A23" s="68" t="s">
        <v>32</v>
      </c>
      <c r="B23" s="10">
        <v>10</v>
      </c>
      <c r="C23" s="69" t="s">
        <v>14</v>
      </c>
      <c r="D23" s="40">
        <v>0</v>
      </c>
      <c r="E23" s="26">
        <f t="shared" si="1"/>
        <v>0</v>
      </c>
      <c r="F23" s="27">
        <f t="shared" si="2"/>
        <v>0</v>
      </c>
      <c r="G23" s="28">
        <f t="shared" si="3"/>
        <v>0</v>
      </c>
      <c r="H23" s="42">
        <v>0</v>
      </c>
      <c r="I23" s="26">
        <f t="shared" si="4"/>
        <v>0</v>
      </c>
      <c r="J23" s="32">
        <f t="shared" si="5"/>
        <v>0</v>
      </c>
      <c r="K23" s="52">
        <f t="shared" si="0"/>
        <v>0</v>
      </c>
      <c r="R23" s="25"/>
      <c r="S23" s="25"/>
      <c r="T23" s="25"/>
    </row>
    <row r="24" spans="1:20" x14ac:dyDescent="0.15">
      <c r="A24" s="68" t="s">
        <v>33</v>
      </c>
      <c r="B24" s="10">
        <v>15</v>
      </c>
      <c r="C24" s="69" t="s">
        <v>14</v>
      </c>
      <c r="D24" s="40">
        <v>0</v>
      </c>
      <c r="E24" s="26">
        <f t="shared" si="1"/>
        <v>0</v>
      </c>
      <c r="F24" s="27">
        <f t="shared" si="2"/>
        <v>0</v>
      </c>
      <c r="G24" s="28">
        <f t="shared" si="3"/>
        <v>0</v>
      </c>
      <c r="H24" s="41">
        <v>0</v>
      </c>
      <c r="I24" s="26">
        <f t="shared" si="4"/>
        <v>0</v>
      </c>
      <c r="J24" s="32">
        <f t="shared" si="5"/>
        <v>0</v>
      </c>
      <c r="K24" s="52">
        <f t="shared" si="0"/>
        <v>0</v>
      </c>
      <c r="R24" s="25"/>
      <c r="S24" s="25"/>
      <c r="T24" s="25"/>
    </row>
    <row r="25" spans="1:20" x14ac:dyDescent="0.15">
      <c r="A25" s="68" t="s">
        <v>34</v>
      </c>
      <c r="B25" s="10">
        <v>20</v>
      </c>
      <c r="C25" s="69" t="s">
        <v>14</v>
      </c>
      <c r="D25" s="40">
        <v>0</v>
      </c>
      <c r="E25" s="26">
        <f t="shared" si="1"/>
        <v>0</v>
      </c>
      <c r="F25" s="27">
        <f t="shared" si="2"/>
        <v>0</v>
      </c>
      <c r="G25" s="28">
        <f t="shared" si="3"/>
        <v>0</v>
      </c>
      <c r="H25" s="41">
        <v>0</v>
      </c>
      <c r="I25" s="26">
        <f t="shared" si="4"/>
        <v>0</v>
      </c>
      <c r="J25" s="32">
        <f t="shared" si="5"/>
        <v>0</v>
      </c>
      <c r="K25" s="52">
        <f t="shared" si="0"/>
        <v>0</v>
      </c>
      <c r="R25" s="25"/>
      <c r="S25" s="25"/>
      <c r="T25" s="25"/>
    </row>
    <row r="26" spans="1:20" x14ac:dyDescent="0.15">
      <c r="A26" s="68" t="s">
        <v>35</v>
      </c>
      <c r="B26" s="10">
        <v>5</v>
      </c>
      <c r="C26" s="69" t="s">
        <v>14</v>
      </c>
      <c r="D26" s="40">
        <v>0</v>
      </c>
      <c r="E26" s="26">
        <f t="shared" si="1"/>
        <v>0</v>
      </c>
      <c r="F26" s="27">
        <f t="shared" si="2"/>
        <v>0</v>
      </c>
      <c r="G26" s="28">
        <f t="shared" si="3"/>
        <v>0</v>
      </c>
      <c r="H26" s="41">
        <v>0</v>
      </c>
      <c r="I26" s="26">
        <f t="shared" si="4"/>
        <v>0</v>
      </c>
      <c r="J26" s="32">
        <f t="shared" si="5"/>
        <v>0</v>
      </c>
      <c r="K26" s="52">
        <f t="shared" si="0"/>
        <v>0</v>
      </c>
    </row>
    <row r="27" spans="1:20" x14ac:dyDescent="0.15">
      <c r="A27" s="68" t="s">
        <v>36</v>
      </c>
      <c r="B27" s="10">
        <v>3</v>
      </c>
      <c r="C27" s="69" t="s">
        <v>14</v>
      </c>
      <c r="D27" s="40">
        <v>0</v>
      </c>
      <c r="E27" s="26">
        <f t="shared" si="1"/>
        <v>0</v>
      </c>
      <c r="F27" s="27">
        <f t="shared" si="2"/>
        <v>0</v>
      </c>
      <c r="G27" s="28">
        <f t="shared" si="3"/>
        <v>0</v>
      </c>
      <c r="H27" s="41">
        <v>0</v>
      </c>
      <c r="I27" s="26">
        <f t="shared" si="4"/>
        <v>0</v>
      </c>
      <c r="J27" s="32">
        <f t="shared" si="5"/>
        <v>0</v>
      </c>
      <c r="K27" s="52">
        <f t="shared" si="0"/>
        <v>0</v>
      </c>
    </row>
    <row r="28" spans="1:20" x14ac:dyDescent="0.15">
      <c r="A28" s="68" t="s">
        <v>37</v>
      </c>
      <c r="B28" s="10">
        <v>4</v>
      </c>
      <c r="C28" s="69" t="s">
        <v>14</v>
      </c>
      <c r="D28" s="40">
        <v>0</v>
      </c>
      <c r="E28" s="26">
        <f t="shared" si="1"/>
        <v>0</v>
      </c>
      <c r="F28" s="27">
        <f t="shared" si="2"/>
        <v>0</v>
      </c>
      <c r="G28" s="28">
        <f t="shared" si="3"/>
        <v>0</v>
      </c>
      <c r="H28" s="41">
        <v>0</v>
      </c>
      <c r="I28" s="26">
        <f t="shared" si="4"/>
        <v>0</v>
      </c>
      <c r="J28" s="32">
        <f t="shared" si="5"/>
        <v>0</v>
      </c>
      <c r="K28" s="52">
        <f t="shared" si="0"/>
        <v>0</v>
      </c>
    </row>
    <row r="29" spans="1:20" x14ac:dyDescent="0.15">
      <c r="A29" s="68" t="s">
        <v>38</v>
      </c>
      <c r="B29" s="10">
        <v>10</v>
      </c>
      <c r="C29" s="69" t="s">
        <v>14</v>
      </c>
      <c r="D29" s="40">
        <v>0</v>
      </c>
      <c r="E29" s="26">
        <f t="shared" si="1"/>
        <v>0</v>
      </c>
      <c r="F29" s="27">
        <f t="shared" si="2"/>
        <v>0</v>
      </c>
      <c r="G29" s="28">
        <f t="shared" si="3"/>
        <v>0</v>
      </c>
      <c r="H29" s="41">
        <v>0</v>
      </c>
      <c r="I29" s="26">
        <f t="shared" si="4"/>
        <v>0</v>
      </c>
      <c r="J29" s="32">
        <f t="shared" si="5"/>
        <v>0</v>
      </c>
      <c r="K29" s="52">
        <f t="shared" si="0"/>
        <v>0</v>
      </c>
    </row>
    <row r="30" spans="1:20" x14ac:dyDescent="0.15">
      <c r="A30" s="68" t="s">
        <v>39</v>
      </c>
      <c r="B30" s="10">
        <v>20</v>
      </c>
      <c r="C30" s="69" t="s">
        <v>14</v>
      </c>
      <c r="D30" s="40">
        <v>0</v>
      </c>
      <c r="E30" s="26">
        <f t="shared" si="1"/>
        <v>0</v>
      </c>
      <c r="F30" s="27">
        <f t="shared" si="2"/>
        <v>0</v>
      </c>
      <c r="G30" s="28">
        <f t="shared" si="3"/>
        <v>0</v>
      </c>
      <c r="H30" s="41">
        <v>0</v>
      </c>
      <c r="I30" s="26">
        <f t="shared" si="4"/>
        <v>0</v>
      </c>
      <c r="J30" s="32">
        <f t="shared" si="5"/>
        <v>0</v>
      </c>
      <c r="K30" s="52">
        <f t="shared" si="0"/>
        <v>0</v>
      </c>
    </row>
    <row r="31" spans="1:20" x14ac:dyDescent="0.15">
      <c r="A31" s="68" t="s">
        <v>40</v>
      </c>
      <c r="B31" s="10">
        <v>10</v>
      </c>
      <c r="C31" s="69" t="s">
        <v>14</v>
      </c>
      <c r="D31" s="40">
        <v>0</v>
      </c>
      <c r="E31" s="26">
        <f t="shared" si="1"/>
        <v>0</v>
      </c>
      <c r="F31" s="27">
        <f t="shared" si="2"/>
        <v>0</v>
      </c>
      <c r="G31" s="28">
        <f t="shared" si="3"/>
        <v>0</v>
      </c>
      <c r="H31" s="41">
        <v>0</v>
      </c>
      <c r="I31" s="26">
        <f t="shared" si="4"/>
        <v>0</v>
      </c>
      <c r="J31" s="32">
        <f t="shared" si="5"/>
        <v>0</v>
      </c>
      <c r="K31" s="52">
        <f t="shared" si="0"/>
        <v>0</v>
      </c>
    </row>
    <row r="32" spans="1:20" x14ac:dyDescent="0.15">
      <c r="A32" s="68" t="s">
        <v>41</v>
      </c>
      <c r="B32" s="10">
        <v>20</v>
      </c>
      <c r="C32" s="69" t="s">
        <v>14</v>
      </c>
      <c r="D32" s="40">
        <v>0</v>
      </c>
      <c r="E32" s="26">
        <f t="shared" si="1"/>
        <v>0</v>
      </c>
      <c r="F32" s="27">
        <f t="shared" si="2"/>
        <v>0</v>
      </c>
      <c r="G32" s="28">
        <f t="shared" si="3"/>
        <v>0</v>
      </c>
      <c r="H32" s="41">
        <v>0</v>
      </c>
      <c r="I32" s="26">
        <f t="shared" si="4"/>
        <v>0</v>
      </c>
      <c r="J32" s="32">
        <f t="shared" si="5"/>
        <v>0</v>
      </c>
      <c r="K32" s="52">
        <f t="shared" si="0"/>
        <v>0</v>
      </c>
    </row>
    <row r="33" spans="1:11" x14ac:dyDescent="0.15">
      <c r="A33" s="68" t="s">
        <v>42</v>
      </c>
      <c r="B33" s="10">
        <v>3</v>
      </c>
      <c r="C33" s="69" t="s">
        <v>14</v>
      </c>
      <c r="D33" s="40">
        <v>0</v>
      </c>
      <c r="E33" s="26">
        <f t="shared" si="1"/>
        <v>0</v>
      </c>
      <c r="F33" s="27">
        <f t="shared" si="2"/>
        <v>0</v>
      </c>
      <c r="G33" s="28">
        <f t="shared" si="3"/>
        <v>0</v>
      </c>
      <c r="H33" s="41">
        <v>0</v>
      </c>
      <c r="I33" s="26">
        <f t="shared" si="4"/>
        <v>0</v>
      </c>
      <c r="J33" s="32">
        <f t="shared" si="5"/>
        <v>0</v>
      </c>
      <c r="K33" s="52">
        <f t="shared" si="0"/>
        <v>0</v>
      </c>
    </row>
    <row r="34" spans="1:11" x14ac:dyDescent="0.15">
      <c r="A34" s="68" t="s">
        <v>43</v>
      </c>
      <c r="B34" s="10">
        <v>2</v>
      </c>
      <c r="C34" s="69" t="s">
        <v>14</v>
      </c>
      <c r="D34" s="40">
        <v>0</v>
      </c>
      <c r="E34" s="26">
        <f t="shared" si="1"/>
        <v>0</v>
      </c>
      <c r="F34" s="27">
        <f t="shared" si="2"/>
        <v>0</v>
      </c>
      <c r="G34" s="28">
        <f t="shared" si="3"/>
        <v>0</v>
      </c>
      <c r="H34" s="42">
        <v>0</v>
      </c>
      <c r="I34" s="26">
        <f t="shared" si="4"/>
        <v>0</v>
      </c>
      <c r="J34" s="32">
        <f t="shared" si="5"/>
        <v>0</v>
      </c>
      <c r="K34" s="52">
        <f t="shared" si="0"/>
        <v>0</v>
      </c>
    </row>
    <row r="35" spans="1:11" ht="12" thickBot="1" x14ac:dyDescent="0.2">
      <c r="A35" s="68" t="s">
        <v>44</v>
      </c>
      <c r="B35" s="10">
        <v>2</v>
      </c>
      <c r="C35" s="69" t="s">
        <v>14</v>
      </c>
      <c r="D35" s="40">
        <v>0</v>
      </c>
      <c r="E35" s="26">
        <f t="shared" si="1"/>
        <v>0</v>
      </c>
      <c r="F35" s="27">
        <f t="shared" si="2"/>
        <v>0</v>
      </c>
      <c r="G35" s="28">
        <f t="shared" si="3"/>
        <v>0</v>
      </c>
      <c r="H35" s="43">
        <v>0</v>
      </c>
      <c r="I35" s="56">
        <f t="shared" si="4"/>
        <v>0</v>
      </c>
      <c r="J35" s="57">
        <f t="shared" si="5"/>
        <v>0</v>
      </c>
      <c r="K35" s="58">
        <f t="shared" si="0"/>
        <v>0</v>
      </c>
    </row>
    <row r="36" spans="1:11" x14ac:dyDescent="0.15">
      <c r="A36" s="70" t="s">
        <v>45</v>
      </c>
      <c r="B36" s="10">
        <v>100</v>
      </c>
      <c r="C36" s="69" t="s">
        <v>46</v>
      </c>
      <c r="D36" s="40">
        <v>0</v>
      </c>
      <c r="E36" s="26">
        <f t="shared" si="1"/>
        <v>0</v>
      </c>
      <c r="F36" s="27">
        <f t="shared" si="2"/>
        <v>0</v>
      </c>
      <c r="G36" s="28">
        <f t="shared" si="3"/>
        <v>0</v>
      </c>
      <c r="H36" s="122" t="s">
        <v>47</v>
      </c>
      <c r="I36" s="123"/>
      <c r="J36" s="123"/>
      <c r="K36" s="124"/>
    </row>
    <row r="37" spans="1:11" x14ac:dyDescent="0.15">
      <c r="A37" s="71" t="s">
        <v>99</v>
      </c>
      <c r="B37" s="10">
        <v>20</v>
      </c>
      <c r="C37" s="69" t="s">
        <v>14</v>
      </c>
      <c r="D37" s="40">
        <v>0</v>
      </c>
      <c r="E37" s="26">
        <f t="shared" si="1"/>
        <v>0</v>
      </c>
      <c r="F37" s="27">
        <f t="shared" si="2"/>
        <v>0</v>
      </c>
      <c r="G37" s="28">
        <f t="shared" si="3"/>
        <v>0</v>
      </c>
      <c r="H37" s="109" t="s">
        <v>47</v>
      </c>
      <c r="I37" s="110"/>
      <c r="J37" s="110"/>
      <c r="K37" s="111"/>
    </row>
    <row r="38" spans="1:11" x14ac:dyDescent="0.15">
      <c r="A38" s="71" t="s">
        <v>100</v>
      </c>
      <c r="B38" s="10">
        <v>30</v>
      </c>
      <c r="C38" s="69" t="s">
        <v>14</v>
      </c>
      <c r="D38" s="40">
        <v>0</v>
      </c>
      <c r="E38" s="26">
        <f t="shared" si="1"/>
        <v>0</v>
      </c>
      <c r="F38" s="27">
        <f t="shared" si="2"/>
        <v>0</v>
      </c>
      <c r="G38" s="28">
        <f t="shared" si="3"/>
        <v>0</v>
      </c>
      <c r="H38" s="109" t="s">
        <v>47</v>
      </c>
      <c r="I38" s="110"/>
      <c r="J38" s="110"/>
      <c r="K38" s="111"/>
    </row>
    <row r="39" spans="1:11" x14ac:dyDescent="0.15">
      <c r="A39" s="72" t="s">
        <v>48</v>
      </c>
      <c r="B39" s="10">
        <v>70</v>
      </c>
      <c r="C39" s="69" t="s">
        <v>46</v>
      </c>
      <c r="D39" s="40">
        <v>0</v>
      </c>
      <c r="E39" s="26">
        <f t="shared" si="1"/>
        <v>0</v>
      </c>
      <c r="F39" s="27">
        <f t="shared" si="2"/>
        <v>0</v>
      </c>
      <c r="G39" s="28">
        <f t="shared" si="3"/>
        <v>0</v>
      </c>
      <c r="H39" s="109" t="s">
        <v>47</v>
      </c>
      <c r="I39" s="110"/>
      <c r="J39" s="110"/>
      <c r="K39" s="111"/>
    </row>
    <row r="40" spans="1:11" x14ac:dyDescent="0.15">
      <c r="A40" s="73" t="s">
        <v>49</v>
      </c>
      <c r="B40" s="10">
        <v>20</v>
      </c>
      <c r="C40" s="69" t="s">
        <v>14</v>
      </c>
      <c r="D40" s="40">
        <v>0</v>
      </c>
      <c r="E40" s="26">
        <f t="shared" si="1"/>
        <v>0</v>
      </c>
      <c r="F40" s="27">
        <f t="shared" si="2"/>
        <v>0</v>
      </c>
      <c r="G40" s="28">
        <f t="shared" si="3"/>
        <v>0</v>
      </c>
      <c r="H40" s="109" t="s">
        <v>47</v>
      </c>
      <c r="I40" s="110"/>
      <c r="J40" s="110"/>
      <c r="K40" s="111"/>
    </row>
    <row r="41" spans="1:11" x14ac:dyDescent="0.15">
      <c r="A41" s="73" t="s">
        <v>50</v>
      </c>
      <c r="B41" s="10">
        <v>20</v>
      </c>
      <c r="C41" s="69" t="s">
        <v>14</v>
      </c>
      <c r="D41" s="40">
        <v>0</v>
      </c>
      <c r="E41" s="26">
        <f t="shared" si="1"/>
        <v>0</v>
      </c>
      <c r="F41" s="27">
        <f t="shared" si="2"/>
        <v>0</v>
      </c>
      <c r="G41" s="28">
        <f t="shared" si="3"/>
        <v>0</v>
      </c>
      <c r="H41" s="109" t="s">
        <v>47</v>
      </c>
      <c r="I41" s="110"/>
      <c r="J41" s="110"/>
      <c r="K41" s="111"/>
    </row>
    <row r="42" spans="1:11" x14ac:dyDescent="0.15">
      <c r="A42" s="73" t="s">
        <v>51</v>
      </c>
      <c r="B42" s="10">
        <v>30</v>
      </c>
      <c r="C42" s="69" t="s">
        <v>14</v>
      </c>
      <c r="D42" s="40">
        <v>0</v>
      </c>
      <c r="E42" s="26">
        <f t="shared" si="1"/>
        <v>0</v>
      </c>
      <c r="F42" s="27">
        <f t="shared" si="2"/>
        <v>0</v>
      </c>
      <c r="G42" s="28">
        <f t="shared" si="3"/>
        <v>0</v>
      </c>
      <c r="H42" s="109" t="s">
        <v>47</v>
      </c>
      <c r="I42" s="110"/>
      <c r="J42" s="110"/>
      <c r="K42" s="111"/>
    </row>
    <row r="43" spans="1:11" x14ac:dyDescent="0.15">
      <c r="A43" s="73" t="s">
        <v>52</v>
      </c>
      <c r="B43" s="10">
        <v>30</v>
      </c>
      <c r="C43" s="69" t="s">
        <v>14</v>
      </c>
      <c r="D43" s="40">
        <v>0</v>
      </c>
      <c r="E43" s="26">
        <f t="shared" si="1"/>
        <v>0</v>
      </c>
      <c r="F43" s="27">
        <f t="shared" si="2"/>
        <v>0</v>
      </c>
      <c r="G43" s="28">
        <f t="shared" si="3"/>
        <v>0</v>
      </c>
      <c r="H43" s="109" t="s">
        <v>47</v>
      </c>
      <c r="I43" s="110"/>
      <c r="J43" s="110"/>
      <c r="K43" s="111"/>
    </row>
    <row r="44" spans="1:11" x14ac:dyDescent="0.15">
      <c r="A44" s="73" t="s">
        <v>53</v>
      </c>
      <c r="B44" s="10">
        <v>10</v>
      </c>
      <c r="C44" s="69" t="s">
        <v>14</v>
      </c>
      <c r="D44" s="40">
        <v>0</v>
      </c>
      <c r="E44" s="26">
        <f t="shared" si="1"/>
        <v>0</v>
      </c>
      <c r="F44" s="27">
        <f t="shared" si="2"/>
        <v>0</v>
      </c>
      <c r="G44" s="28">
        <f t="shared" si="3"/>
        <v>0</v>
      </c>
      <c r="H44" s="109" t="s">
        <v>47</v>
      </c>
      <c r="I44" s="110"/>
      <c r="J44" s="110"/>
      <c r="K44" s="111"/>
    </row>
    <row r="45" spans="1:11" x14ac:dyDescent="0.15">
      <c r="A45" s="73" t="s">
        <v>54</v>
      </c>
      <c r="B45" s="10">
        <v>5</v>
      </c>
      <c r="C45" s="69" t="s">
        <v>14</v>
      </c>
      <c r="D45" s="40">
        <v>0</v>
      </c>
      <c r="E45" s="26">
        <f t="shared" si="1"/>
        <v>0</v>
      </c>
      <c r="F45" s="27">
        <f t="shared" si="2"/>
        <v>0</v>
      </c>
      <c r="G45" s="28">
        <f t="shared" si="3"/>
        <v>0</v>
      </c>
      <c r="H45" s="109" t="s">
        <v>47</v>
      </c>
      <c r="I45" s="110"/>
      <c r="J45" s="110"/>
      <c r="K45" s="111"/>
    </row>
    <row r="46" spans="1:11" x14ac:dyDescent="0.15">
      <c r="A46" s="73" t="s">
        <v>55</v>
      </c>
      <c r="B46" s="10">
        <v>5</v>
      </c>
      <c r="C46" s="69" t="s">
        <v>14</v>
      </c>
      <c r="D46" s="40">
        <v>0</v>
      </c>
      <c r="E46" s="26">
        <f t="shared" si="1"/>
        <v>0</v>
      </c>
      <c r="F46" s="27">
        <f t="shared" si="2"/>
        <v>0</v>
      </c>
      <c r="G46" s="28">
        <f t="shared" si="3"/>
        <v>0</v>
      </c>
      <c r="H46" s="109" t="s">
        <v>47</v>
      </c>
      <c r="I46" s="110"/>
      <c r="J46" s="110"/>
      <c r="K46" s="111"/>
    </row>
    <row r="47" spans="1:11" x14ac:dyDescent="0.15">
      <c r="A47" s="73" t="s">
        <v>56</v>
      </c>
      <c r="B47" s="10">
        <v>5</v>
      </c>
      <c r="C47" s="69" t="s">
        <v>14</v>
      </c>
      <c r="D47" s="40">
        <v>0</v>
      </c>
      <c r="E47" s="26">
        <f t="shared" si="1"/>
        <v>0</v>
      </c>
      <c r="F47" s="27">
        <f t="shared" si="2"/>
        <v>0</v>
      </c>
      <c r="G47" s="28">
        <f t="shared" si="3"/>
        <v>0</v>
      </c>
      <c r="H47" s="109" t="s">
        <v>47</v>
      </c>
      <c r="I47" s="110"/>
      <c r="J47" s="110"/>
      <c r="K47" s="111"/>
    </row>
    <row r="48" spans="1:11" x14ac:dyDescent="0.15">
      <c r="A48" s="73" t="s">
        <v>57</v>
      </c>
      <c r="B48" s="10">
        <v>5</v>
      </c>
      <c r="C48" s="69" t="s">
        <v>14</v>
      </c>
      <c r="D48" s="40">
        <v>0</v>
      </c>
      <c r="E48" s="26">
        <f t="shared" si="1"/>
        <v>0</v>
      </c>
      <c r="F48" s="27">
        <f t="shared" si="2"/>
        <v>0</v>
      </c>
      <c r="G48" s="28">
        <f t="shared" si="3"/>
        <v>0</v>
      </c>
      <c r="H48" s="109" t="s">
        <v>47</v>
      </c>
      <c r="I48" s="110"/>
      <c r="J48" s="110"/>
      <c r="K48" s="111"/>
    </row>
    <row r="49" spans="1:11" x14ac:dyDescent="0.15">
      <c r="A49" s="73" t="s">
        <v>58</v>
      </c>
      <c r="B49" s="10">
        <v>10</v>
      </c>
      <c r="C49" s="69" t="s">
        <v>14</v>
      </c>
      <c r="D49" s="40">
        <v>0</v>
      </c>
      <c r="E49" s="26">
        <f t="shared" si="1"/>
        <v>0</v>
      </c>
      <c r="F49" s="27">
        <f t="shared" si="2"/>
        <v>0</v>
      </c>
      <c r="G49" s="28">
        <f t="shared" si="3"/>
        <v>0</v>
      </c>
      <c r="H49" s="109" t="s">
        <v>47</v>
      </c>
      <c r="I49" s="110"/>
      <c r="J49" s="110"/>
      <c r="K49" s="111"/>
    </row>
    <row r="50" spans="1:11" x14ac:dyDescent="0.15">
      <c r="A50" s="73" t="s">
        <v>59</v>
      </c>
      <c r="B50" s="10">
        <v>10</v>
      </c>
      <c r="C50" s="69" t="s">
        <v>14</v>
      </c>
      <c r="D50" s="40">
        <v>0</v>
      </c>
      <c r="E50" s="26">
        <f t="shared" si="1"/>
        <v>0</v>
      </c>
      <c r="F50" s="27">
        <f t="shared" si="2"/>
        <v>0</v>
      </c>
      <c r="G50" s="28">
        <f t="shared" si="3"/>
        <v>0</v>
      </c>
      <c r="H50" s="109" t="s">
        <v>47</v>
      </c>
      <c r="I50" s="110"/>
      <c r="J50" s="110"/>
      <c r="K50" s="111"/>
    </row>
    <row r="51" spans="1:11" x14ac:dyDescent="0.15">
      <c r="A51" s="73" t="s">
        <v>60</v>
      </c>
      <c r="B51" s="10">
        <v>15</v>
      </c>
      <c r="C51" s="69" t="s">
        <v>14</v>
      </c>
      <c r="D51" s="40">
        <v>0</v>
      </c>
      <c r="E51" s="26">
        <f t="shared" si="1"/>
        <v>0</v>
      </c>
      <c r="F51" s="27">
        <f t="shared" si="2"/>
        <v>0</v>
      </c>
      <c r="G51" s="28">
        <f t="shared" si="3"/>
        <v>0</v>
      </c>
      <c r="H51" s="109" t="s">
        <v>47</v>
      </c>
      <c r="I51" s="110"/>
      <c r="J51" s="110"/>
      <c r="K51" s="111"/>
    </row>
    <row r="52" spans="1:11" x14ac:dyDescent="0.15">
      <c r="A52" s="73" t="s">
        <v>61</v>
      </c>
      <c r="B52" s="74">
        <v>10</v>
      </c>
      <c r="C52" s="69" t="s">
        <v>14</v>
      </c>
      <c r="D52" s="40">
        <v>0</v>
      </c>
      <c r="E52" s="26">
        <f t="shared" si="1"/>
        <v>0</v>
      </c>
      <c r="F52" s="27">
        <f t="shared" si="2"/>
        <v>0</v>
      </c>
      <c r="G52" s="28">
        <f t="shared" si="3"/>
        <v>0</v>
      </c>
      <c r="H52" s="109" t="s">
        <v>47</v>
      </c>
      <c r="I52" s="110"/>
      <c r="J52" s="110"/>
      <c r="K52" s="111"/>
    </row>
    <row r="53" spans="1:11" x14ac:dyDescent="0.15">
      <c r="A53" s="73" t="s">
        <v>62</v>
      </c>
      <c r="B53" s="74">
        <v>5</v>
      </c>
      <c r="C53" s="69" t="s">
        <v>14</v>
      </c>
      <c r="D53" s="40">
        <v>0</v>
      </c>
      <c r="E53" s="26">
        <f t="shared" si="1"/>
        <v>0</v>
      </c>
      <c r="F53" s="27">
        <f t="shared" si="2"/>
        <v>0</v>
      </c>
      <c r="G53" s="28">
        <f t="shared" si="3"/>
        <v>0</v>
      </c>
      <c r="H53" s="109" t="s">
        <v>47</v>
      </c>
      <c r="I53" s="110"/>
      <c r="J53" s="110"/>
      <c r="K53" s="111"/>
    </row>
    <row r="54" spans="1:11" x14ac:dyDescent="0.15">
      <c r="A54" s="73" t="s">
        <v>63</v>
      </c>
      <c r="B54" s="74">
        <v>5</v>
      </c>
      <c r="C54" s="69" t="s">
        <v>14</v>
      </c>
      <c r="D54" s="40">
        <v>0</v>
      </c>
      <c r="E54" s="26">
        <f t="shared" si="1"/>
        <v>0</v>
      </c>
      <c r="F54" s="27">
        <f t="shared" si="2"/>
        <v>0</v>
      </c>
      <c r="G54" s="28">
        <f t="shared" si="3"/>
        <v>0</v>
      </c>
      <c r="H54" s="109" t="s">
        <v>47</v>
      </c>
      <c r="I54" s="110"/>
      <c r="J54" s="110"/>
      <c r="K54" s="111"/>
    </row>
    <row r="55" spans="1:11" x14ac:dyDescent="0.15">
      <c r="A55" s="73" t="s">
        <v>64</v>
      </c>
      <c r="B55" s="74">
        <v>5</v>
      </c>
      <c r="C55" s="69" t="s">
        <v>14</v>
      </c>
      <c r="D55" s="40">
        <v>0</v>
      </c>
      <c r="E55" s="26">
        <f t="shared" si="1"/>
        <v>0</v>
      </c>
      <c r="F55" s="27">
        <f t="shared" si="2"/>
        <v>0</v>
      </c>
      <c r="G55" s="28">
        <f t="shared" si="3"/>
        <v>0</v>
      </c>
      <c r="H55" s="109" t="s">
        <v>47</v>
      </c>
      <c r="I55" s="110"/>
      <c r="J55" s="110"/>
      <c r="K55" s="111"/>
    </row>
    <row r="56" spans="1:11" x14ac:dyDescent="0.15">
      <c r="A56" s="73" t="s">
        <v>65</v>
      </c>
      <c r="B56" s="74">
        <v>5</v>
      </c>
      <c r="C56" s="69" t="s">
        <v>14</v>
      </c>
      <c r="D56" s="40">
        <v>0</v>
      </c>
      <c r="E56" s="26">
        <f t="shared" si="1"/>
        <v>0</v>
      </c>
      <c r="F56" s="27">
        <f t="shared" si="2"/>
        <v>0</v>
      </c>
      <c r="G56" s="28">
        <f t="shared" si="3"/>
        <v>0</v>
      </c>
      <c r="H56" s="109" t="s">
        <v>47</v>
      </c>
      <c r="I56" s="110"/>
      <c r="J56" s="110"/>
      <c r="K56" s="111"/>
    </row>
    <row r="57" spans="1:11" x14ac:dyDescent="0.15">
      <c r="A57" s="75" t="s">
        <v>66</v>
      </c>
      <c r="B57" s="76">
        <v>5</v>
      </c>
      <c r="C57" s="77" t="s">
        <v>14</v>
      </c>
      <c r="D57" s="40">
        <v>0</v>
      </c>
      <c r="E57" s="26">
        <f t="shared" si="1"/>
        <v>0</v>
      </c>
      <c r="F57" s="27">
        <f t="shared" si="2"/>
        <v>0</v>
      </c>
      <c r="G57" s="28">
        <f t="shared" si="3"/>
        <v>0</v>
      </c>
      <c r="H57" s="109" t="s">
        <v>47</v>
      </c>
      <c r="I57" s="110"/>
      <c r="J57" s="110"/>
      <c r="K57" s="111"/>
    </row>
    <row r="58" spans="1:11" x14ac:dyDescent="0.15">
      <c r="A58" s="70" t="s">
        <v>67</v>
      </c>
      <c r="B58" s="74">
        <v>10</v>
      </c>
      <c r="C58" s="69" t="s">
        <v>14</v>
      </c>
      <c r="D58" s="40">
        <v>0</v>
      </c>
      <c r="E58" s="26">
        <f t="shared" si="1"/>
        <v>0</v>
      </c>
      <c r="F58" s="27">
        <f t="shared" si="2"/>
        <v>0</v>
      </c>
      <c r="G58" s="28">
        <f t="shared" si="3"/>
        <v>0</v>
      </c>
      <c r="H58" s="109" t="s">
        <v>47</v>
      </c>
      <c r="I58" s="110"/>
      <c r="J58" s="110"/>
      <c r="K58" s="111"/>
    </row>
    <row r="59" spans="1:11" x14ac:dyDescent="0.15">
      <c r="A59" s="70" t="s">
        <v>68</v>
      </c>
      <c r="B59" s="74">
        <v>5</v>
      </c>
      <c r="C59" s="69" t="s">
        <v>14</v>
      </c>
      <c r="D59" s="40">
        <v>0</v>
      </c>
      <c r="E59" s="26">
        <f t="shared" si="1"/>
        <v>0</v>
      </c>
      <c r="F59" s="27">
        <f t="shared" si="2"/>
        <v>0</v>
      </c>
      <c r="G59" s="28">
        <f t="shared" si="3"/>
        <v>0</v>
      </c>
      <c r="H59" s="109" t="s">
        <v>47</v>
      </c>
      <c r="I59" s="110"/>
      <c r="J59" s="110"/>
      <c r="K59" s="111"/>
    </row>
    <row r="60" spans="1:11" x14ac:dyDescent="0.15">
      <c r="A60" s="70" t="s">
        <v>106</v>
      </c>
      <c r="B60" s="74">
        <v>50</v>
      </c>
      <c r="C60" s="69" t="s">
        <v>46</v>
      </c>
      <c r="D60" s="40">
        <v>0</v>
      </c>
      <c r="E60" s="26">
        <f t="shared" si="1"/>
        <v>0</v>
      </c>
      <c r="F60" s="27">
        <f t="shared" si="2"/>
        <v>0</v>
      </c>
      <c r="G60" s="28">
        <f t="shared" si="3"/>
        <v>0</v>
      </c>
      <c r="H60" s="109" t="s">
        <v>47</v>
      </c>
      <c r="I60" s="110"/>
      <c r="J60" s="110"/>
      <c r="K60" s="111"/>
    </row>
    <row r="61" spans="1:11" x14ac:dyDescent="0.15">
      <c r="A61" s="70" t="s">
        <v>69</v>
      </c>
      <c r="B61" s="74">
        <v>100</v>
      </c>
      <c r="C61" s="69" t="s">
        <v>46</v>
      </c>
      <c r="D61" s="40">
        <v>0</v>
      </c>
      <c r="E61" s="26">
        <f t="shared" si="1"/>
        <v>0</v>
      </c>
      <c r="F61" s="27">
        <f t="shared" si="2"/>
        <v>0</v>
      </c>
      <c r="G61" s="28">
        <f t="shared" si="3"/>
        <v>0</v>
      </c>
      <c r="H61" s="109" t="s">
        <v>47</v>
      </c>
      <c r="I61" s="110"/>
      <c r="J61" s="110"/>
      <c r="K61" s="111"/>
    </row>
    <row r="62" spans="1:11" x14ac:dyDescent="0.15">
      <c r="A62" s="70" t="s">
        <v>70</v>
      </c>
      <c r="B62" s="74">
        <v>15</v>
      </c>
      <c r="C62" s="69" t="s">
        <v>46</v>
      </c>
      <c r="D62" s="40">
        <v>0</v>
      </c>
      <c r="E62" s="26">
        <f t="shared" si="1"/>
        <v>0</v>
      </c>
      <c r="F62" s="27">
        <f t="shared" si="2"/>
        <v>0</v>
      </c>
      <c r="G62" s="28">
        <f t="shared" si="3"/>
        <v>0</v>
      </c>
      <c r="H62" s="109" t="s">
        <v>47</v>
      </c>
      <c r="I62" s="110"/>
      <c r="J62" s="110"/>
      <c r="K62" s="111"/>
    </row>
    <row r="63" spans="1:11" ht="67.5" customHeight="1" thickBot="1" x14ac:dyDescent="0.2">
      <c r="A63" s="20" t="s">
        <v>91</v>
      </c>
      <c r="B63" s="21">
        <v>1000000</v>
      </c>
      <c r="C63" s="93" t="s">
        <v>102</v>
      </c>
      <c r="D63" s="44">
        <v>0</v>
      </c>
      <c r="E63" s="22" t="s">
        <v>71</v>
      </c>
      <c r="F63" s="23" t="s">
        <v>71</v>
      </c>
      <c r="G63" s="29">
        <f>B63-(B63*D63)</f>
        <v>1000000</v>
      </c>
      <c r="H63" s="129" t="s">
        <v>101</v>
      </c>
      <c r="I63" s="130"/>
      <c r="J63" s="130"/>
      <c r="K63" s="131"/>
    </row>
    <row r="64" spans="1:11" ht="32.25" customHeight="1" thickBot="1" x14ac:dyDescent="0.2">
      <c r="A64" s="100" t="s">
        <v>72</v>
      </c>
      <c r="B64" s="101"/>
      <c r="C64" s="101"/>
      <c r="D64" s="101"/>
      <c r="E64" s="101"/>
      <c r="F64" s="102"/>
      <c r="G64" s="31">
        <f>SUM(G3:G63)</f>
        <v>1000000</v>
      </c>
      <c r="H64" s="119" t="s">
        <v>73</v>
      </c>
      <c r="I64" s="120"/>
      <c r="J64" s="121"/>
      <c r="K64" s="33">
        <f>SUM(K3:K35)</f>
        <v>0</v>
      </c>
    </row>
    <row r="66" spans="1:8" ht="19.5" customHeight="1" thickBot="1" x14ac:dyDescent="0.2">
      <c r="A66" s="24" t="s">
        <v>105</v>
      </c>
      <c r="B66" s="24"/>
      <c r="C66" s="51"/>
      <c r="D66" s="24"/>
      <c r="E66" s="49"/>
      <c r="F66" s="49"/>
      <c r="G66" s="49"/>
      <c r="H66" s="50"/>
    </row>
    <row r="67" spans="1:8" ht="60" customHeight="1" thickBot="1" x14ac:dyDescent="0.2">
      <c r="A67" s="7" t="s">
        <v>10</v>
      </c>
      <c r="B67" s="8" t="s">
        <v>11</v>
      </c>
      <c r="C67" s="8" t="s">
        <v>2</v>
      </c>
      <c r="D67" s="7" t="s">
        <v>89</v>
      </c>
      <c r="E67" s="4" t="s">
        <v>4</v>
      </c>
      <c r="F67" s="8" t="s">
        <v>90</v>
      </c>
      <c r="G67" s="8" t="s">
        <v>12</v>
      </c>
    </row>
    <row r="68" spans="1:8" x14ac:dyDescent="0.15">
      <c r="A68" s="5" t="s">
        <v>15</v>
      </c>
      <c r="B68" s="79">
        <v>25</v>
      </c>
      <c r="C68" s="17" t="s">
        <v>16</v>
      </c>
      <c r="D68" s="36">
        <v>0</v>
      </c>
      <c r="E68" s="34">
        <f>D68*0.21</f>
        <v>0</v>
      </c>
      <c r="F68" s="35">
        <f t="shared" ref="F68:F73" si="6">D68+E68</f>
        <v>0</v>
      </c>
      <c r="G68" s="46">
        <f>B68*D68</f>
        <v>0</v>
      </c>
    </row>
    <row r="69" spans="1:8" x14ac:dyDescent="0.15">
      <c r="A69" s="6" t="s">
        <v>18</v>
      </c>
      <c r="B69" s="80">
        <v>6</v>
      </c>
      <c r="C69" s="18" t="s">
        <v>16</v>
      </c>
      <c r="D69" s="37">
        <v>0</v>
      </c>
      <c r="E69" s="34">
        <f>D69*0.21</f>
        <v>0</v>
      </c>
      <c r="F69" s="35">
        <f t="shared" si="6"/>
        <v>0</v>
      </c>
      <c r="G69" s="47">
        <f>B69*D69</f>
        <v>0</v>
      </c>
    </row>
    <row r="70" spans="1:8" x14ac:dyDescent="0.15">
      <c r="A70" s="6" t="s">
        <v>20</v>
      </c>
      <c r="B70" s="80">
        <v>6</v>
      </c>
      <c r="C70" s="18" t="s">
        <v>16</v>
      </c>
      <c r="D70" s="37">
        <v>0</v>
      </c>
      <c r="E70" s="34">
        <f>D70*0.21</f>
        <v>0</v>
      </c>
      <c r="F70" s="35">
        <f t="shared" si="6"/>
        <v>0</v>
      </c>
      <c r="G70" s="47">
        <f t="shared" ref="G70:G72" si="7">B70*D70</f>
        <v>0</v>
      </c>
    </row>
    <row r="71" spans="1:8" x14ac:dyDescent="0.15">
      <c r="A71" s="6" t="s">
        <v>22</v>
      </c>
      <c r="B71" s="80">
        <v>6</v>
      </c>
      <c r="C71" s="18" t="s">
        <v>16</v>
      </c>
      <c r="D71" s="37">
        <v>0</v>
      </c>
      <c r="E71" s="34">
        <f>D71*0.21</f>
        <v>0</v>
      </c>
      <c r="F71" s="35">
        <f t="shared" si="6"/>
        <v>0</v>
      </c>
      <c r="G71" s="47">
        <f>B71*D71</f>
        <v>0</v>
      </c>
    </row>
    <row r="72" spans="1:8" x14ac:dyDescent="0.15">
      <c r="A72" s="6" t="s">
        <v>23</v>
      </c>
      <c r="B72" s="80">
        <v>12</v>
      </c>
      <c r="C72" s="18" t="s">
        <v>16</v>
      </c>
      <c r="D72" s="37">
        <v>0</v>
      </c>
      <c r="E72" s="34">
        <f>D72*0.21</f>
        <v>0</v>
      </c>
      <c r="F72" s="35">
        <f t="shared" si="6"/>
        <v>0</v>
      </c>
      <c r="G72" s="47">
        <f t="shared" si="7"/>
        <v>0</v>
      </c>
    </row>
    <row r="73" spans="1:8" ht="12" thickBot="1" x14ac:dyDescent="0.2">
      <c r="A73" s="16" t="s">
        <v>24</v>
      </c>
      <c r="B73" s="81">
        <v>17</v>
      </c>
      <c r="C73" s="19" t="s">
        <v>16</v>
      </c>
      <c r="D73" s="38">
        <v>0</v>
      </c>
      <c r="E73" s="34">
        <f t="shared" ref="E73" si="8">D73*0.21</f>
        <v>0</v>
      </c>
      <c r="F73" s="35">
        <f t="shared" si="6"/>
        <v>0</v>
      </c>
      <c r="G73" s="48">
        <f>B73*D73</f>
        <v>0</v>
      </c>
    </row>
    <row r="74" spans="1:8" s="64" customFormat="1" ht="22.5" customHeight="1" thickBot="1" x14ac:dyDescent="0.25">
      <c r="A74" s="116" t="s">
        <v>25</v>
      </c>
      <c r="B74" s="117"/>
      <c r="C74" s="117"/>
      <c r="D74" s="117"/>
      <c r="E74" s="117"/>
      <c r="F74" s="118"/>
      <c r="G74" s="65">
        <f>SUM(G68:G73)</f>
        <v>0</v>
      </c>
    </row>
    <row r="76" spans="1:8" ht="20.25" customHeight="1" thickBot="1" x14ac:dyDescent="0.2">
      <c r="A76" s="115" t="s">
        <v>103</v>
      </c>
      <c r="B76" s="115"/>
      <c r="C76" s="115"/>
      <c r="D76" s="115"/>
      <c r="E76" s="115"/>
      <c r="F76" s="115"/>
      <c r="G76" s="24"/>
    </row>
    <row r="77" spans="1:8" ht="37.5" customHeight="1" thickBot="1" x14ac:dyDescent="0.2">
      <c r="A77" s="7" t="s">
        <v>93</v>
      </c>
      <c r="B77" s="8" t="s">
        <v>97</v>
      </c>
      <c r="C77" s="8" t="s">
        <v>2</v>
      </c>
      <c r="D77" s="7" t="s">
        <v>94</v>
      </c>
      <c r="E77" s="4" t="s">
        <v>4</v>
      </c>
      <c r="F77" s="8" t="s">
        <v>95</v>
      </c>
      <c r="G77" s="8" t="s">
        <v>96</v>
      </c>
    </row>
    <row r="78" spans="1:8" s="64" customFormat="1" ht="30.75" customHeight="1" thickBot="1" x14ac:dyDescent="0.25">
      <c r="A78" s="92" t="s">
        <v>104</v>
      </c>
      <c r="B78" s="82">
        <v>100</v>
      </c>
      <c r="C78" s="60" t="s">
        <v>92</v>
      </c>
      <c r="D78" s="61">
        <v>0</v>
      </c>
      <c r="E78" s="62">
        <f>D78*0.21</f>
        <v>0</v>
      </c>
      <c r="F78" s="63">
        <f>D78+E78</f>
        <v>0</v>
      </c>
      <c r="G78" s="78">
        <f>B78*D78</f>
        <v>0</v>
      </c>
    </row>
    <row r="79" spans="1:8" ht="12" thickBot="1" x14ac:dyDescent="0.2"/>
    <row r="80" spans="1:8" ht="22.5" customHeight="1" thickBot="1" x14ac:dyDescent="0.2">
      <c r="A80" s="59" t="s">
        <v>26</v>
      </c>
      <c r="B80" s="45"/>
      <c r="C80" s="45"/>
      <c r="D80" s="45"/>
      <c r="E80" s="45"/>
      <c r="F80" s="125"/>
      <c r="G80" s="126"/>
    </row>
    <row r="81" spans="1:7" ht="12.75" customHeight="1" x14ac:dyDescent="0.15">
      <c r="A81" s="112" t="s">
        <v>27</v>
      </c>
      <c r="B81" s="113"/>
      <c r="C81" s="113"/>
      <c r="D81" s="113"/>
      <c r="E81" s="114"/>
      <c r="F81" s="127">
        <f>G64</f>
        <v>1000000</v>
      </c>
      <c r="G81" s="128"/>
    </row>
    <row r="82" spans="1:7" x14ac:dyDescent="0.15">
      <c r="A82" s="94" t="s">
        <v>29</v>
      </c>
      <c r="B82" s="95"/>
      <c r="C82" s="95"/>
      <c r="D82" s="95"/>
      <c r="E82" s="96"/>
      <c r="F82" s="103">
        <f>K64</f>
        <v>0</v>
      </c>
      <c r="G82" s="104"/>
    </row>
    <row r="83" spans="1:7" x14ac:dyDescent="0.15">
      <c r="A83" s="94" t="s">
        <v>28</v>
      </c>
      <c r="B83" s="95"/>
      <c r="C83" s="95"/>
      <c r="D83" s="95"/>
      <c r="E83" s="96"/>
      <c r="F83" s="103">
        <f>G74</f>
        <v>0</v>
      </c>
      <c r="G83" s="104"/>
    </row>
    <row r="84" spans="1:7" ht="13.5" customHeight="1" thickBot="1" x14ac:dyDescent="0.2">
      <c r="A84" s="97" t="s">
        <v>98</v>
      </c>
      <c r="B84" s="98"/>
      <c r="C84" s="98"/>
      <c r="D84" s="98"/>
      <c r="E84" s="99"/>
      <c r="F84" s="105">
        <f>G78</f>
        <v>0</v>
      </c>
      <c r="G84" s="106"/>
    </row>
    <row r="85" spans="1:7" ht="20.25" customHeight="1" thickBot="1" x14ac:dyDescent="0.2">
      <c r="A85" s="100" t="s">
        <v>26</v>
      </c>
      <c r="B85" s="101"/>
      <c r="C85" s="101"/>
      <c r="D85" s="101"/>
      <c r="E85" s="102"/>
      <c r="F85" s="107">
        <f>SUM(F81:G84)</f>
        <v>1000000</v>
      </c>
      <c r="G85" s="108"/>
    </row>
  </sheetData>
  <mergeCells count="43">
    <mergeCell ref="H62:K62"/>
    <mergeCell ref="F80:G80"/>
    <mergeCell ref="F81:G81"/>
    <mergeCell ref="H63:K63"/>
    <mergeCell ref="H57:K57"/>
    <mergeCell ref="H58:K58"/>
    <mergeCell ref="H59:K59"/>
    <mergeCell ref="H60:K60"/>
    <mergeCell ref="H61:K61"/>
    <mergeCell ref="H36:K36"/>
    <mergeCell ref="H37:K37"/>
    <mergeCell ref="H38:K38"/>
    <mergeCell ref="H39:K39"/>
    <mergeCell ref="H40:K40"/>
    <mergeCell ref="H41:K41"/>
    <mergeCell ref="H42:K42"/>
    <mergeCell ref="H43:K43"/>
    <mergeCell ref="H44:K44"/>
    <mergeCell ref="H45:K45"/>
    <mergeCell ref="H46:K46"/>
    <mergeCell ref="H47:K47"/>
    <mergeCell ref="H48:K48"/>
    <mergeCell ref="H49:K49"/>
    <mergeCell ref="A81:E81"/>
    <mergeCell ref="A76:F76"/>
    <mergeCell ref="A74:F74"/>
    <mergeCell ref="A64:F64"/>
    <mergeCell ref="H64:J64"/>
    <mergeCell ref="H50:K50"/>
    <mergeCell ref="H51:K51"/>
    <mergeCell ref="H52:K52"/>
    <mergeCell ref="H53:K53"/>
    <mergeCell ref="H54:K54"/>
    <mergeCell ref="H55:K55"/>
    <mergeCell ref="H56:K56"/>
    <mergeCell ref="A82:E82"/>
    <mergeCell ref="A84:E84"/>
    <mergeCell ref="A85:E85"/>
    <mergeCell ref="F82:G82"/>
    <mergeCell ref="F84:G84"/>
    <mergeCell ref="F85:G85"/>
    <mergeCell ref="A83:E83"/>
    <mergeCell ref="F83:G83"/>
  </mergeCells>
  <phoneticPr fontId="6" type="noConversion"/>
  <pageMargins left="0.7" right="0.7" top="0.78740157499999996" bottom="0.78740157499999996" header="0.3" footer="0.3"/>
  <pageSetup paperSize="8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 vyplnění nabídkových cen</vt:lpstr>
      <vt:lpstr>'Vzor vyplnění nabídkových cen'!Oblast_tisku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Švarc Jakub</dc:creator>
  <cp:keywords/>
  <dc:description/>
  <cp:lastModifiedBy>Kopecká Michaela, Bc.</cp:lastModifiedBy>
  <cp:revision/>
  <cp:lastPrinted>2025-01-21T11:17:45Z</cp:lastPrinted>
  <dcterms:created xsi:type="dcterms:W3CDTF">2024-01-23T09:57:30Z</dcterms:created>
  <dcterms:modified xsi:type="dcterms:W3CDTF">2025-01-21T11:37:40Z</dcterms:modified>
  <cp:category/>
  <cp:contentStatus/>
</cp:coreProperties>
</file>